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ba\Documents\www\Svatbona\"/>
    </mc:Choice>
  </mc:AlternateContent>
  <bookViews>
    <workbookView xWindow="0" yWindow="0" windowWidth="28800" windowHeight="12360" xr2:uid="{00000000-000D-0000-FFFF-FFFF00000000}"/>
  </bookViews>
  <sheets>
    <sheet name="Kalkulace alkoholu" sheetId="2" r:id="rId1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 l="1"/>
  <c r="E24" i="2"/>
  <c r="V17" i="2"/>
  <c r="U17" i="2"/>
  <c r="V15" i="2"/>
  <c r="U15" i="2"/>
  <c r="V13" i="2"/>
  <c r="U13" i="2"/>
  <c r="E28" i="2" s="1"/>
  <c r="V11" i="2"/>
  <c r="T11" i="2"/>
  <c r="V9" i="2"/>
  <c r="T9" i="2"/>
  <c r="V7" i="2"/>
  <c r="T7" i="2"/>
  <c r="E23" i="2"/>
  <c r="E27" i="2" l="1"/>
  <c r="E29" i="2"/>
  <c r="U46" i="2"/>
  <c r="U47" i="2"/>
  <c r="U48" i="2"/>
  <c r="U49" i="2"/>
  <c r="U50" i="2"/>
  <c r="U51" i="2"/>
  <c r="U52" i="2"/>
  <c r="U55" i="2"/>
  <c r="U56" i="2"/>
  <c r="U57" i="2"/>
  <c r="U58" i="2"/>
  <c r="U59" i="2"/>
  <c r="U60" i="2"/>
  <c r="U63" i="2"/>
  <c r="U64" i="2"/>
  <c r="U65" i="2"/>
  <c r="U66" i="2"/>
  <c r="U67" i="2"/>
  <c r="U68" i="2"/>
  <c r="U69" i="2"/>
  <c r="U70" i="2"/>
  <c r="U71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 l="1"/>
  <c r="G73" i="2"/>
  <c r="U73" i="2" s="1"/>
  <c r="G74" i="2"/>
  <c r="U74" i="2" s="1"/>
  <c r="G75" i="2"/>
  <c r="U75" i="2" s="1"/>
  <c r="G76" i="2"/>
  <c r="U76" i="2" s="1"/>
  <c r="G77" i="2"/>
  <c r="U77" i="2" s="1"/>
  <c r="G78" i="2"/>
  <c r="U78" i="2" s="1"/>
  <c r="G79" i="2"/>
  <c r="U79" i="2" s="1"/>
  <c r="G80" i="2"/>
  <c r="U80" i="2" s="1"/>
  <c r="G81" i="2"/>
  <c r="U81" i="2" s="1"/>
  <c r="G82" i="2"/>
  <c r="U82" i="2" s="1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72" i="2"/>
  <c r="U72" i="2" s="1"/>
  <c r="G66" i="2"/>
  <c r="G67" i="2"/>
  <c r="G68" i="2"/>
  <c r="G65" i="2"/>
  <c r="G64" i="2"/>
  <c r="G63" i="2"/>
  <c r="G62" i="2"/>
  <c r="U62" i="2" s="1"/>
  <c r="G61" i="2"/>
  <c r="U61" i="2" s="1"/>
  <c r="G57" i="2"/>
  <c r="G56" i="2"/>
  <c r="G55" i="2"/>
  <c r="G54" i="2"/>
  <c r="U54" i="2" s="1"/>
  <c r="G53" i="2"/>
  <c r="U53" i="2" s="1"/>
  <c r="G46" i="2"/>
  <c r="G47" i="2"/>
  <c r="G48" i="2"/>
  <c r="G49" i="2"/>
  <c r="G45" i="2"/>
  <c r="U45" i="2" s="1"/>
  <c r="E36" i="2" s="1"/>
  <c r="E37" i="2" l="1"/>
  <c r="E38" i="2"/>
  <c r="E39" i="2"/>
  <c r="E32" i="2" l="1"/>
  <c r="E33" i="2" s="1"/>
</calcChain>
</file>

<file path=xl/sharedStrings.xml><?xml version="1.0" encoding="utf-8"?>
<sst xmlns="http://schemas.openxmlformats.org/spreadsheetml/2006/main" count="121" uniqueCount="77">
  <si>
    <t>Pivo - Kozel 11</t>
  </si>
  <si>
    <t>Pivo - Birell</t>
  </si>
  <si>
    <t>Jednotka</t>
  </si>
  <si>
    <t>0,5l</t>
  </si>
  <si>
    <t>1l</t>
  </si>
  <si>
    <t>0,04l</t>
  </si>
  <si>
    <t>Božkov Zelená</t>
  </si>
  <si>
    <t>Slivovice</t>
  </si>
  <si>
    <t>Božkov Tuzemský</t>
  </si>
  <si>
    <t>Johnie Walker</t>
  </si>
  <si>
    <t>Havana</t>
  </si>
  <si>
    <t>Becher (vč. Lemond)</t>
  </si>
  <si>
    <t>Beefeter</t>
  </si>
  <si>
    <t>Počet jednotek</t>
  </si>
  <si>
    <t>Cena za jednotku</t>
  </si>
  <si>
    <t>Cena celkem</t>
  </si>
  <si>
    <t>Přidat</t>
  </si>
  <si>
    <t>Položka</t>
  </si>
  <si>
    <t>Martini Bianco</t>
  </si>
  <si>
    <t>Přípitky</t>
  </si>
  <si>
    <t>Piva</t>
  </si>
  <si>
    <t>Víno</t>
  </si>
  <si>
    <t>Víno bílé - Ryzlink Rýnský</t>
  </si>
  <si>
    <t>Víno červené - Merlot</t>
  </si>
  <si>
    <t>Destiláty</t>
  </si>
  <si>
    <t>Vodka Amundsen</t>
  </si>
  <si>
    <t>Fernet (vč. Fernet Citrus)</t>
  </si>
  <si>
    <t>Božkov Jablko</t>
  </si>
  <si>
    <t>Tullamore Dew</t>
  </si>
  <si>
    <t>Orientační výpočet ceny alkoholu na svatbě</t>
  </si>
  <si>
    <t>Počet svatebních hostů</t>
  </si>
  <si>
    <t>Odhadovaná cena za alkohol</t>
  </si>
  <si>
    <t>Průměr na jednoho hosta</t>
  </si>
  <si>
    <t>Rychlý přehled:</t>
  </si>
  <si>
    <t>Skladba ceny:</t>
  </si>
  <si>
    <t>Odhadovaná cena za přípitky</t>
  </si>
  <si>
    <t>Odhadovaná cena za pivo</t>
  </si>
  <si>
    <t>Odhadovaná cena za víno</t>
  </si>
  <si>
    <t>Odhadovaná cena za destiláty</t>
  </si>
  <si>
    <t xml:space="preserve"> </t>
  </si>
  <si>
    <t>www.svatbona.cz</t>
  </si>
  <si>
    <t>Méně zdatný pivař</t>
  </si>
  <si>
    <t>Standardní pivař</t>
  </si>
  <si>
    <t>Velmi zdatný pivař</t>
  </si>
  <si>
    <t>Méně zdatný vinař</t>
  </si>
  <si>
    <t>Standardní vinař</t>
  </si>
  <si>
    <t>Velmi zdatný vinař</t>
  </si>
  <si>
    <t>Délka trvání svatební hostiny [v hodinách]:</t>
  </si>
  <si>
    <t>Uveďte počty jednotlivých hostů a délku svatební hostiny</t>
  </si>
  <si>
    <t>Nápověda</t>
  </si>
  <si>
    <t>Méně zdatný pivař vypije 1 pivo a 1 velký panák za 2 hodiny.</t>
  </si>
  <si>
    <t>Standardní pivař vypije 1 pivo a 1 velký panák za 1 hodinu.</t>
  </si>
  <si>
    <t>Velmi zdatný pivař vypije 2 piva a 2 velké panáky za 1 hodinu.</t>
  </si>
  <si>
    <t>Méně zdatný vinař vypije 2 deci vína a malého panáka za 1 hodinu.</t>
  </si>
  <si>
    <t>Standardní vinař vypije 2 deci vína a 1 velký panák za 1 hodinu.</t>
  </si>
  <si>
    <t>Velmi zdatný vinař vypije 5 deci vína a 2 velké panáky za 1 hodinu.</t>
  </si>
  <si>
    <t>Pivo</t>
  </si>
  <si>
    <t>Tvrdý</t>
  </si>
  <si>
    <t>Odhad spotřeby piva</t>
  </si>
  <si>
    <t>Odhad spotřeby vína</t>
  </si>
  <si>
    <t>Odhad spotřeby tvrdého alkoholu</t>
  </si>
  <si>
    <t xml:space="preserve"> osob</t>
  </si>
  <si>
    <t xml:space="preserve"> litrů</t>
  </si>
  <si>
    <t xml:space="preserve"> Kč</t>
  </si>
  <si>
    <t>Odhady cen:</t>
  </si>
  <si>
    <t>Z toho počet pivařů</t>
  </si>
  <si>
    <t>Z toho počet vinařů</t>
  </si>
  <si>
    <t>0,1l</t>
  </si>
  <si>
    <t>Vyplňujte žlutá pole, modrá se vyplní automaticky.</t>
  </si>
  <si>
    <t xml:space="preserve">1) Přesuňte se do části přípitky, přepište a doplňte položky (žlutá pole). </t>
  </si>
  <si>
    <t>Vyplňte žlutá pole v seznamech níže. Modrá pole vlevo se vyplní automaticky.</t>
  </si>
  <si>
    <t xml:space="preserve"> Poté zaškrtněté řádek aby se přidal do kalkulace (pro odebrání odškrtněte)</t>
  </si>
  <si>
    <t>Vína</t>
  </si>
  <si>
    <t xml:space="preserve">2) Přesuňte se do části piva, přepište a doplňte položky (žlutá pole). </t>
  </si>
  <si>
    <t xml:space="preserve">3) Přesuňte se do části vína, přepište a doplňte položky (žlutá pole). </t>
  </si>
  <si>
    <t xml:space="preserve">4) Přesuňte se do části destiláty, přepište a doplňte položky (žlutá pole). </t>
  </si>
  <si>
    <t>Seznam je naplněn ukázkovými daty. Pro odhad ceny alkoholu je přepište: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</si>
</sst>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rgb="FFED333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164" fontId="0" fillId="0" borderId="0" xfId="0" applyNumberFormat="1"/>
    <xf numFmtId="0" fontId="0" fillId="3" borderId="1" xfId="0" applyFill="1" applyBorder="1"/>
    <xf numFmtId="0" fontId="0" fillId="4" borderId="0" xfId="0" applyFill="1" applyBorder="1"/>
    <xf numFmtId="164" fontId="0" fillId="4" borderId="0" xfId="0" applyNumberFormat="1" applyFill="1" applyBorder="1"/>
    <xf numFmtId="0" fontId="0" fillId="4" borderId="2" xfId="0" applyFill="1" applyBorder="1"/>
    <xf numFmtId="164" fontId="0" fillId="4" borderId="2" xfId="0" applyNumberFormat="1" applyFill="1" applyBorder="1"/>
    <xf numFmtId="0" fontId="0" fillId="4" borderId="0" xfId="0" applyFill="1"/>
    <xf numFmtId="164" fontId="0" fillId="4" borderId="0" xfId="0" applyNumberFormat="1" applyFill="1"/>
    <xf numFmtId="0" fontId="1" fillId="4" borderId="0" xfId="0" applyFont="1" applyFill="1"/>
    <xf numFmtId="0" fontId="0" fillId="4" borderId="0" xfId="0" applyFill="1" applyAlignment="1">
      <alignment wrapText="1"/>
    </xf>
    <xf numFmtId="164" fontId="0" fillId="4" borderId="0" xfId="0" applyNumberFormat="1" applyFill="1" applyAlignment="1">
      <alignment wrapText="1"/>
    </xf>
    <xf numFmtId="0" fontId="0" fillId="4" borderId="3" xfId="0" applyFill="1" applyBorder="1"/>
    <xf numFmtId="0" fontId="0" fillId="4" borderId="4" xfId="0" applyFill="1" applyBorder="1"/>
    <xf numFmtId="164" fontId="0" fillId="3" borderId="1" xfId="0" applyNumberFormat="1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4" borderId="0" xfId="0" applyFill="1" applyProtection="1">
      <protection locked="0"/>
    </xf>
    <xf numFmtId="0" fontId="3" fillId="4" borderId="2" xfId="1" applyFont="1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164" fontId="3" fillId="4" borderId="2" xfId="1" applyNumberFormat="1" applyFont="1" applyFill="1" applyBorder="1" applyAlignment="1" applyProtection="1">
      <alignment horizontal="right" vertical="top"/>
    </xf>
    <xf numFmtId="0" fontId="0" fillId="0" borderId="0" xfId="0" applyAlignment="1">
      <alignment horizontal="left" vertical="center" indent="1"/>
    </xf>
    <xf numFmtId="0" fontId="0" fillId="4" borderId="0" xfId="0" applyFill="1" applyAlignment="1">
      <alignment horizontal="right"/>
    </xf>
    <xf numFmtId="0" fontId="5" fillId="4" borderId="0" xfId="0" applyFont="1" applyFill="1" applyAlignment="1">
      <alignment horizontal="right"/>
    </xf>
    <xf numFmtId="164" fontId="3" fillId="4" borderId="0" xfId="1" applyNumberFormat="1" applyFont="1" applyFill="1" applyBorder="1" applyAlignment="1" applyProtection="1">
      <alignment horizontal="right" vertical="top"/>
    </xf>
    <xf numFmtId="0" fontId="0" fillId="5" borderId="0" xfId="0" applyFill="1"/>
    <xf numFmtId="0" fontId="1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0" fillId="5" borderId="0" xfId="0" applyFill="1" applyAlignment="1"/>
    <xf numFmtId="0" fontId="0" fillId="5" borderId="0" xfId="0" applyFill="1" applyAlignment="1">
      <alignment horizontal="left" vertical="center" indent="1"/>
    </xf>
    <xf numFmtId="0" fontId="0" fillId="4" borderId="5" xfId="0" applyFill="1" applyBorder="1"/>
    <xf numFmtId="0" fontId="0" fillId="4" borderId="6" xfId="0" applyFill="1" applyBorder="1"/>
    <xf numFmtId="0" fontId="0" fillId="3" borderId="7" xfId="0" applyFill="1" applyBorder="1" applyProtection="1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>
      <alignment horizontal="left" vertical="center" indent="1"/>
    </xf>
    <xf numFmtId="0" fontId="0" fillId="3" borderId="4" xfId="0" applyFill="1" applyBorder="1"/>
    <xf numFmtId="0" fontId="0" fillId="4" borderId="8" xfId="0" applyFill="1" applyBorder="1"/>
    <xf numFmtId="0" fontId="4" fillId="5" borderId="0" xfId="0" applyFont="1" applyFill="1" applyAlignment="1">
      <alignment vertical="center"/>
    </xf>
    <xf numFmtId="0" fontId="0" fillId="0" borderId="0" xfId="0" applyProtection="1"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ED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T$45" noThreeD="1"/>
</file>

<file path=xl/ctrlProps/ctrlProp10.xml><?xml version="1.0" encoding="utf-8"?>
<formControlPr xmlns="http://schemas.microsoft.com/office/spreadsheetml/2009/9/main" objectType="CheckBox" fmlaLink="$T$57" lockText="1" noThreeD="1"/>
</file>

<file path=xl/ctrlProps/ctrlProp11.xml><?xml version="1.0" encoding="utf-8"?>
<formControlPr xmlns="http://schemas.microsoft.com/office/spreadsheetml/2009/9/main" objectType="CheckBox" checked="Checked" fmlaLink="$T$61" lockText="1" noThreeD="1"/>
</file>

<file path=xl/ctrlProps/ctrlProp12.xml><?xml version="1.0" encoding="utf-8"?>
<formControlPr xmlns="http://schemas.microsoft.com/office/spreadsheetml/2009/9/main" objectType="CheckBox" checked="Checked" fmlaLink="$T$62" lockText="1" noThreeD="1"/>
</file>

<file path=xl/ctrlProps/ctrlProp13.xml><?xml version="1.0" encoding="utf-8"?>
<formControlPr xmlns="http://schemas.microsoft.com/office/spreadsheetml/2009/9/main" objectType="CheckBox" fmlaLink="$T$63" lockText="1" noThreeD="1"/>
</file>

<file path=xl/ctrlProps/ctrlProp14.xml><?xml version="1.0" encoding="utf-8"?>
<formControlPr xmlns="http://schemas.microsoft.com/office/spreadsheetml/2009/9/main" objectType="CheckBox" fmlaLink="$T$64" lockText="1" noThreeD="1"/>
</file>

<file path=xl/ctrlProps/ctrlProp15.xml><?xml version="1.0" encoding="utf-8"?>
<formControlPr xmlns="http://schemas.microsoft.com/office/spreadsheetml/2009/9/main" objectType="CheckBox" fmlaLink="$T$65" lockText="1" noThreeD="1"/>
</file>

<file path=xl/ctrlProps/ctrlProp16.xml><?xml version="1.0" encoding="utf-8"?>
<formControlPr xmlns="http://schemas.microsoft.com/office/spreadsheetml/2009/9/main" objectType="CheckBox" fmlaLink="$T$66" lockText="1" noThreeD="1"/>
</file>

<file path=xl/ctrlProps/ctrlProp17.xml><?xml version="1.0" encoding="utf-8"?>
<formControlPr xmlns="http://schemas.microsoft.com/office/spreadsheetml/2009/9/main" objectType="CheckBox" fmlaLink="$T$67" lockText="1" noThreeD="1"/>
</file>

<file path=xl/ctrlProps/ctrlProp18.xml><?xml version="1.0" encoding="utf-8"?>
<formControlPr xmlns="http://schemas.microsoft.com/office/spreadsheetml/2009/9/main" objectType="CheckBox" fmlaLink="$T$68" lockText="1" noThreeD="1"/>
</file>

<file path=xl/ctrlProps/ctrlProp19.xml><?xml version="1.0" encoding="utf-8"?>
<formControlPr xmlns="http://schemas.microsoft.com/office/spreadsheetml/2009/9/main" objectType="CheckBox" checked="Checked" fmlaLink="$T$72" lockText="1" noThreeD="1"/>
</file>

<file path=xl/ctrlProps/ctrlProp2.xml><?xml version="1.0" encoding="utf-8"?>
<formControlPr xmlns="http://schemas.microsoft.com/office/spreadsheetml/2009/9/main" objectType="CheckBox" fmlaLink="$T$46" lockText="1" noThreeD="1"/>
</file>

<file path=xl/ctrlProps/ctrlProp20.xml><?xml version="1.0" encoding="utf-8"?>
<formControlPr xmlns="http://schemas.microsoft.com/office/spreadsheetml/2009/9/main" objectType="CheckBox" checked="Checked" fmlaLink="$T$73" lockText="1" noThreeD="1"/>
</file>

<file path=xl/ctrlProps/ctrlProp21.xml><?xml version="1.0" encoding="utf-8"?>
<formControlPr xmlns="http://schemas.microsoft.com/office/spreadsheetml/2009/9/main" objectType="CheckBox" checked="Checked" fmlaLink="$T$74" lockText="1" noThreeD="1"/>
</file>

<file path=xl/ctrlProps/ctrlProp22.xml><?xml version="1.0" encoding="utf-8"?>
<formControlPr xmlns="http://schemas.microsoft.com/office/spreadsheetml/2009/9/main" objectType="CheckBox" checked="Checked" fmlaLink="$T$75" lockText="1" noThreeD="1"/>
</file>

<file path=xl/ctrlProps/ctrlProp23.xml><?xml version="1.0" encoding="utf-8"?>
<formControlPr xmlns="http://schemas.microsoft.com/office/spreadsheetml/2009/9/main" objectType="CheckBox" checked="Checked" fmlaLink="$T$76" lockText="1" noThreeD="1"/>
</file>

<file path=xl/ctrlProps/ctrlProp24.xml><?xml version="1.0" encoding="utf-8"?>
<formControlPr xmlns="http://schemas.microsoft.com/office/spreadsheetml/2009/9/main" objectType="CheckBox" checked="Checked" fmlaLink="$T$77" lockText="1" noThreeD="1"/>
</file>

<file path=xl/ctrlProps/ctrlProp25.xml><?xml version="1.0" encoding="utf-8"?>
<formControlPr xmlns="http://schemas.microsoft.com/office/spreadsheetml/2009/9/main" objectType="CheckBox" checked="Checked" fmlaLink="$T$78" lockText="1" noThreeD="1"/>
</file>

<file path=xl/ctrlProps/ctrlProp26.xml><?xml version="1.0" encoding="utf-8"?>
<formControlPr xmlns="http://schemas.microsoft.com/office/spreadsheetml/2009/9/main" objectType="CheckBox" checked="Checked" fmlaLink="$T$79" lockText="1" noThreeD="1"/>
</file>

<file path=xl/ctrlProps/ctrlProp27.xml><?xml version="1.0" encoding="utf-8"?>
<formControlPr xmlns="http://schemas.microsoft.com/office/spreadsheetml/2009/9/main" objectType="CheckBox" checked="Checked" fmlaLink="$T$80" lockText="1" noThreeD="1"/>
</file>

<file path=xl/ctrlProps/ctrlProp28.xml><?xml version="1.0" encoding="utf-8"?>
<formControlPr xmlns="http://schemas.microsoft.com/office/spreadsheetml/2009/9/main" objectType="CheckBox" checked="Checked" fmlaLink="$T$81" lockText="1" noThreeD="1"/>
</file>

<file path=xl/ctrlProps/ctrlProp29.xml><?xml version="1.0" encoding="utf-8"?>
<formControlPr xmlns="http://schemas.microsoft.com/office/spreadsheetml/2009/9/main" objectType="CheckBox" checked="Checked" fmlaLink="$T$82" lockText="1" noThreeD="1"/>
</file>

<file path=xl/ctrlProps/ctrlProp3.xml><?xml version="1.0" encoding="utf-8"?>
<formControlPr xmlns="http://schemas.microsoft.com/office/spreadsheetml/2009/9/main" objectType="CheckBox" fmlaLink="$T$47" lockText="1" noThreeD="1"/>
</file>

<file path=xl/ctrlProps/ctrlProp30.xml><?xml version="1.0" encoding="utf-8"?>
<formControlPr xmlns="http://schemas.microsoft.com/office/spreadsheetml/2009/9/main" objectType="CheckBox" fmlaLink="$T$83" lockText="1" noThreeD="1"/>
</file>

<file path=xl/ctrlProps/ctrlProp31.xml><?xml version="1.0" encoding="utf-8"?>
<formControlPr xmlns="http://schemas.microsoft.com/office/spreadsheetml/2009/9/main" objectType="CheckBox" fmlaLink="$T$84" lockText="1" noThreeD="1"/>
</file>

<file path=xl/ctrlProps/ctrlProp32.xml><?xml version="1.0" encoding="utf-8"?>
<formControlPr xmlns="http://schemas.microsoft.com/office/spreadsheetml/2009/9/main" objectType="CheckBox" fmlaLink="$T$85" lockText="1" noThreeD="1"/>
</file>

<file path=xl/ctrlProps/ctrlProp33.xml><?xml version="1.0" encoding="utf-8"?>
<formControlPr xmlns="http://schemas.microsoft.com/office/spreadsheetml/2009/9/main" objectType="CheckBox" fmlaLink="$T$86" lockText="1" noThreeD="1"/>
</file>

<file path=xl/ctrlProps/ctrlProp34.xml><?xml version="1.0" encoding="utf-8"?>
<formControlPr xmlns="http://schemas.microsoft.com/office/spreadsheetml/2009/9/main" objectType="CheckBox" fmlaLink="$T$87" lockText="1" noThreeD="1"/>
</file>

<file path=xl/ctrlProps/ctrlProp35.xml><?xml version="1.0" encoding="utf-8"?>
<formControlPr xmlns="http://schemas.microsoft.com/office/spreadsheetml/2009/9/main" objectType="CheckBox" fmlaLink="$T$88" lockText="1" noThreeD="1"/>
</file>

<file path=xl/ctrlProps/ctrlProp36.xml><?xml version="1.0" encoding="utf-8"?>
<formControlPr xmlns="http://schemas.microsoft.com/office/spreadsheetml/2009/9/main" objectType="CheckBox" fmlaLink="$T$89" lockText="1" noThreeD="1"/>
</file>

<file path=xl/ctrlProps/ctrlProp37.xml><?xml version="1.0" encoding="utf-8"?>
<formControlPr xmlns="http://schemas.microsoft.com/office/spreadsheetml/2009/9/main" objectType="CheckBox" fmlaLink="$T$90" lockText="1" noThreeD="1"/>
</file>

<file path=xl/ctrlProps/ctrlProp38.xml><?xml version="1.0" encoding="utf-8"?>
<formControlPr xmlns="http://schemas.microsoft.com/office/spreadsheetml/2009/9/main" objectType="CheckBox" fmlaLink="$T$91" lockText="1" noThreeD="1"/>
</file>

<file path=xl/ctrlProps/ctrlProp39.xml><?xml version="1.0" encoding="utf-8"?>
<formControlPr xmlns="http://schemas.microsoft.com/office/spreadsheetml/2009/9/main" objectType="CheckBox" fmlaLink="$T$92" lockText="1" noThreeD="1"/>
</file>

<file path=xl/ctrlProps/ctrlProp4.xml><?xml version="1.0" encoding="utf-8"?>
<formControlPr xmlns="http://schemas.microsoft.com/office/spreadsheetml/2009/9/main" objectType="CheckBox" fmlaLink="$T$48" lockText="1" noThreeD="1"/>
</file>

<file path=xl/ctrlProps/ctrlProp40.xml><?xml version="1.0" encoding="utf-8"?>
<formControlPr xmlns="http://schemas.microsoft.com/office/spreadsheetml/2009/9/main" objectType="CheckBox" fmlaLink="$T$93" lockText="1" noThreeD="1"/>
</file>

<file path=xl/ctrlProps/ctrlProp41.xml><?xml version="1.0" encoding="utf-8"?>
<formControlPr xmlns="http://schemas.microsoft.com/office/spreadsheetml/2009/9/main" objectType="CheckBox" fmlaLink="$T$94" lockText="1" noThreeD="1"/>
</file>

<file path=xl/ctrlProps/ctrlProp42.xml><?xml version="1.0" encoding="utf-8"?>
<formControlPr xmlns="http://schemas.microsoft.com/office/spreadsheetml/2009/9/main" objectType="CheckBox" fmlaLink="$T$95" lockText="1" noThreeD="1"/>
</file>

<file path=xl/ctrlProps/ctrlProp43.xml><?xml version="1.0" encoding="utf-8"?>
<formControlPr xmlns="http://schemas.microsoft.com/office/spreadsheetml/2009/9/main" objectType="CheckBox" fmlaLink="$T$96" lockText="1" noThreeD="1"/>
</file>

<file path=xl/ctrlProps/ctrlProp44.xml><?xml version="1.0" encoding="utf-8"?>
<formControlPr xmlns="http://schemas.microsoft.com/office/spreadsheetml/2009/9/main" objectType="CheckBox" fmlaLink="$T$97" lockText="1" noThreeD="1"/>
</file>

<file path=xl/ctrlProps/ctrlProp45.xml><?xml version="1.0" encoding="utf-8"?>
<formControlPr xmlns="http://schemas.microsoft.com/office/spreadsheetml/2009/9/main" objectType="CheckBox" fmlaLink="$T$98" lockText="1" noThreeD="1"/>
</file>

<file path=xl/ctrlProps/ctrlProp46.xml><?xml version="1.0" encoding="utf-8"?>
<formControlPr xmlns="http://schemas.microsoft.com/office/spreadsheetml/2009/9/main" objectType="CheckBox" fmlaLink="$T$99" lockText="1" noThreeD="1"/>
</file>

<file path=xl/ctrlProps/ctrlProp47.xml><?xml version="1.0" encoding="utf-8"?>
<formControlPr xmlns="http://schemas.microsoft.com/office/spreadsheetml/2009/9/main" objectType="CheckBox" fmlaLink="$T$100" lockText="1" noThreeD="1"/>
</file>

<file path=xl/ctrlProps/ctrlProp48.xml><?xml version="1.0" encoding="utf-8"?>
<formControlPr xmlns="http://schemas.microsoft.com/office/spreadsheetml/2009/9/main" objectType="CheckBox" fmlaLink="$T$101" lockText="1" noThreeD="1"/>
</file>

<file path=xl/ctrlProps/ctrlProp49.xml><?xml version="1.0" encoding="utf-8"?>
<formControlPr xmlns="http://schemas.microsoft.com/office/spreadsheetml/2009/9/main" objectType="CheckBox" fmlaLink="$T$102" lockText="1" noThreeD="1"/>
</file>

<file path=xl/ctrlProps/ctrlProp5.xml><?xml version="1.0" encoding="utf-8"?>
<formControlPr xmlns="http://schemas.microsoft.com/office/spreadsheetml/2009/9/main" objectType="CheckBox" fmlaLink="$T$49" lockText="1" noThreeD="1"/>
</file>

<file path=xl/ctrlProps/ctrlProp50.xml><?xml version="1.0" encoding="utf-8"?>
<formControlPr xmlns="http://schemas.microsoft.com/office/spreadsheetml/2009/9/main" objectType="CheckBox" fmlaLink="$T$103" lockText="1" noThreeD="1"/>
</file>

<file path=xl/ctrlProps/ctrlProp51.xml><?xml version="1.0" encoding="utf-8"?>
<formControlPr xmlns="http://schemas.microsoft.com/office/spreadsheetml/2009/9/main" objectType="CheckBox" fmlaLink="$T$104" lockText="1" noThreeD="1"/>
</file>

<file path=xl/ctrlProps/ctrlProp52.xml><?xml version="1.0" encoding="utf-8"?>
<formControlPr xmlns="http://schemas.microsoft.com/office/spreadsheetml/2009/9/main" objectType="CheckBox" fmlaLink="$T$105" lockText="1" noThreeD="1"/>
</file>

<file path=xl/ctrlProps/ctrlProp53.xml><?xml version="1.0" encoding="utf-8"?>
<formControlPr xmlns="http://schemas.microsoft.com/office/spreadsheetml/2009/9/main" objectType="CheckBox" fmlaLink="$T$106" lockText="1" noThreeD="1"/>
</file>

<file path=xl/ctrlProps/ctrlProp54.xml><?xml version="1.0" encoding="utf-8"?>
<formControlPr xmlns="http://schemas.microsoft.com/office/spreadsheetml/2009/9/main" objectType="CheckBox" fmlaLink="$T$107" lockText="1" noThreeD="1"/>
</file>

<file path=xl/ctrlProps/ctrlProp55.xml><?xml version="1.0" encoding="utf-8"?>
<formControlPr xmlns="http://schemas.microsoft.com/office/spreadsheetml/2009/9/main" objectType="CheckBox" fmlaLink="$T$108" lockText="1" noThreeD="1"/>
</file>

<file path=xl/ctrlProps/ctrlProp56.xml><?xml version="1.0" encoding="utf-8"?>
<formControlPr xmlns="http://schemas.microsoft.com/office/spreadsheetml/2009/9/main" objectType="CheckBox" fmlaLink="$T$109" lockText="1" noThreeD="1"/>
</file>

<file path=xl/ctrlProps/ctrlProp57.xml><?xml version="1.0" encoding="utf-8"?>
<formControlPr xmlns="http://schemas.microsoft.com/office/spreadsheetml/2009/9/main" objectType="CheckBox" fmlaLink="$T$110" lockText="1" noThreeD="1"/>
</file>

<file path=xl/ctrlProps/ctrlProp58.xml><?xml version="1.0" encoding="utf-8"?>
<formControlPr xmlns="http://schemas.microsoft.com/office/spreadsheetml/2009/9/main" objectType="CheckBox" fmlaLink="$T$111" lockText="1" noThreeD="1"/>
</file>

<file path=xl/ctrlProps/ctrlProp59.xml><?xml version="1.0" encoding="utf-8"?>
<formControlPr xmlns="http://schemas.microsoft.com/office/spreadsheetml/2009/9/main" objectType="CheckBox" fmlaLink="$T$112" lockText="1" noThreeD="1"/>
</file>

<file path=xl/ctrlProps/ctrlProp6.xml><?xml version="1.0" encoding="utf-8"?>
<formControlPr xmlns="http://schemas.microsoft.com/office/spreadsheetml/2009/9/main" objectType="CheckBox" checked="Checked" fmlaLink="$T$53" lockText="1" noThreeD="1"/>
</file>

<file path=xl/ctrlProps/ctrlProp60.xml><?xml version="1.0" encoding="utf-8"?>
<formControlPr xmlns="http://schemas.microsoft.com/office/spreadsheetml/2009/9/main" objectType="CheckBox" fmlaLink="$T$113" lockText="1" noThreeD="1"/>
</file>

<file path=xl/ctrlProps/ctrlProp61.xml><?xml version="1.0" encoding="utf-8"?>
<formControlPr xmlns="http://schemas.microsoft.com/office/spreadsheetml/2009/9/main" objectType="CheckBox" fmlaLink="$T$114" lockText="1" noThreeD="1"/>
</file>

<file path=xl/ctrlProps/ctrlProp7.xml><?xml version="1.0" encoding="utf-8"?>
<formControlPr xmlns="http://schemas.microsoft.com/office/spreadsheetml/2009/9/main" objectType="CheckBox" checked="Checked" fmlaLink="$T$54" lockText="1" noThreeD="1"/>
</file>

<file path=xl/ctrlProps/ctrlProp8.xml><?xml version="1.0" encoding="utf-8"?>
<formControlPr xmlns="http://schemas.microsoft.com/office/spreadsheetml/2009/9/main" objectType="CheckBox" fmlaLink="$T$55" lockText="1" noThreeD="1"/>
</file>

<file path=xl/ctrlProps/ctrlProp9.xml><?xml version="1.0" encoding="utf-8"?>
<formControlPr xmlns="http://schemas.microsoft.com/office/spreadsheetml/2009/9/main" objectType="CheckBox" fmlaLink="$T$5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44</xdr:row>
          <xdr:rowOff>19050</xdr:rowOff>
        </xdr:from>
        <xdr:to>
          <xdr:col>1</xdr:col>
          <xdr:colOff>381000</xdr:colOff>
          <xdr:row>44</xdr:row>
          <xdr:rowOff>238125</xdr:rowOff>
        </xdr:to>
        <xdr:sp macro="" textlink="">
          <xdr:nvSpPr>
            <xdr:cNvPr id="2049" name="políčko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45</xdr:row>
          <xdr:rowOff>19050</xdr:rowOff>
        </xdr:from>
        <xdr:to>
          <xdr:col>1</xdr:col>
          <xdr:colOff>381000</xdr:colOff>
          <xdr:row>45</xdr:row>
          <xdr:rowOff>238125</xdr:rowOff>
        </xdr:to>
        <xdr:sp macro="" textlink="">
          <xdr:nvSpPr>
            <xdr:cNvPr id="2050" name="políčko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46</xdr:row>
          <xdr:rowOff>19050</xdr:rowOff>
        </xdr:from>
        <xdr:to>
          <xdr:col>1</xdr:col>
          <xdr:colOff>381000</xdr:colOff>
          <xdr:row>46</xdr:row>
          <xdr:rowOff>238125</xdr:rowOff>
        </xdr:to>
        <xdr:sp macro="" textlink="">
          <xdr:nvSpPr>
            <xdr:cNvPr id="2051" name="políčko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47</xdr:row>
          <xdr:rowOff>19050</xdr:rowOff>
        </xdr:from>
        <xdr:to>
          <xdr:col>1</xdr:col>
          <xdr:colOff>381000</xdr:colOff>
          <xdr:row>47</xdr:row>
          <xdr:rowOff>238125</xdr:rowOff>
        </xdr:to>
        <xdr:sp macro="" textlink="">
          <xdr:nvSpPr>
            <xdr:cNvPr id="2052" name="políčko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48</xdr:row>
          <xdr:rowOff>19050</xdr:rowOff>
        </xdr:from>
        <xdr:to>
          <xdr:col>1</xdr:col>
          <xdr:colOff>381000</xdr:colOff>
          <xdr:row>48</xdr:row>
          <xdr:rowOff>238125</xdr:rowOff>
        </xdr:to>
        <xdr:sp macro="" textlink="">
          <xdr:nvSpPr>
            <xdr:cNvPr id="2053" name="políčko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52</xdr:row>
          <xdr:rowOff>19050</xdr:rowOff>
        </xdr:from>
        <xdr:to>
          <xdr:col>1</xdr:col>
          <xdr:colOff>381000</xdr:colOff>
          <xdr:row>52</xdr:row>
          <xdr:rowOff>238125</xdr:rowOff>
        </xdr:to>
        <xdr:sp macro="" textlink="">
          <xdr:nvSpPr>
            <xdr:cNvPr id="2056" name="políčko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53</xdr:row>
          <xdr:rowOff>19050</xdr:rowOff>
        </xdr:from>
        <xdr:to>
          <xdr:col>1</xdr:col>
          <xdr:colOff>381000</xdr:colOff>
          <xdr:row>53</xdr:row>
          <xdr:rowOff>238125</xdr:rowOff>
        </xdr:to>
        <xdr:sp macro="" textlink="">
          <xdr:nvSpPr>
            <xdr:cNvPr id="2057" name="políčko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54</xdr:row>
          <xdr:rowOff>19050</xdr:rowOff>
        </xdr:from>
        <xdr:to>
          <xdr:col>1</xdr:col>
          <xdr:colOff>381000</xdr:colOff>
          <xdr:row>54</xdr:row>
          <xdr:rowOff>238125</xdr:rowOff>
        </xdr:to>
        <xdr:sp macro="" textlink="">
          <xdr:nvSpPr>
            <xdr:cNvPr id="2058" name="políčko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55</xdr:row>
          <xdr:rowOff>19050</xdr:rowOff>
        </xdr:from>
        <xdr:to>
          <xdr:col>1</xdr:col>
          <xdr:colOff>381000</xdr:colOff>
          <xdr:row>55</xdr:row>
          <xdr:rowOff>238125</xdr:rowOff>
        </xdr:to>
        <xdr:sp macro="" textlink="">
          <xdr:nvSpPr>
            <xdr:cNvPr id="2059" name="políčko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56</xdr:row>
          <xdr:rowOff>19050</xdr:rowOff>
        </xdr:from>
        <xdr:to>
          <xdr:col>1</xdr:col>
          <xdr:colOff>381000</xdr:colOff>
          <xdr:row>56</xdr:row>
          <xdr:rowOff>238125</xdr:rowOff>
        </xdr:to>
        <xdr:sp macro="" textlink="">
          <xdr:nvSpPr>
            <xdr:cNvPr id="2060" name="políčko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60</xdr:row>
          <xdr:rowOff>19050</xdr:rowOff>
        </xdr:from>
        <xdr:to>
          <xdr:col>1</xdr:col>
          <xdr:colOff>381000</xdr:colOff>
          <xdr:row>60</xdr:row>
          <xdr:rowOff>238125</xdr:rowOff>
        </xdr:to>
        <xdr:sp macro="" textlink="">
          <xdr:nvSpPr>
            <xdr:cNvPr id="2063" name="políčko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61</xdr:row>
          <xdr:rowOff>19050</xdr:rowOff>
        </xdr:from>
        <xdr:to>
          <xdr:col>1</xdr:col>
          <xdr:colOff>381000</xdr:colOff>
          <xdr:row>61</xdr:row>
          <xdr:rowOff>238125</xdr:rowOff>
        </xdr:to>
        <xdr:sp macro="" textlink="">
          <xdr:nvSpPr>
            <xdr:cNvPr id="2064" name="políčko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62</xdr:row>
          <xdr:rowOff>19050</xdr:rowOff>
        </xdr:from>
        <xdr:to>
          <xdr:col>1</xdr:col>
          <xdr:colOff>381000</xdr:colOff>
          <xdr:row>62</xdr:row>
          <xdr:rowOff>238125</xdr:rowOff>
        </xdr:to>
        <xdr:sp macro="" textlink="">
          <xdr:nvSpPr>
            <xdr:cNvPr id="2065" name="políčko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63</xdr:row>
          <xdr:rowOff>19050</xdr:rowOff>
        </xdr:from>
        <xdr:to>
          <xdr:col>1</xdr:col>
          <xdr:colOff>381000</xdr:colOff>
          <xdr:row>63</xdr:row>
          <xdr:rowOff>238125</xdr:rowOff>
        </xdr:to>
        <xdr:sp macro="" textlink="">
          <xdr:nvSpPr>
            <xdr:cNvPr id="2066" name="políčko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64</xdr:row>
          <xdr:rowOff>19050</xdr:rowOff>
        </xdr:from>
        <xdr:to>
          <xdr:col>1</xdr:col>
          <xdr:colOff>381000</xdr:colOff>
          <xdr:row>64</xdr:row>
          <xdr:rowOff>238125</xdr:rowOff>
        </xdr:to>
        <xdr:sp macro="" textlink="">
          <xdr:nvSpPr>
            <xdr:cNvPr id="2067" name="políčko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65</xdr:row>
          <xdr:rowOff>19050</xdr:rowOff>
        </xdr:from>
        <xdr:to>
          <xdr:col>1</xdr:col>
          <xdr:colOff>381000</xdr:colOff>
          <xdr:row>65</xdr:row>
          <xdr:rowOff>238125</xdr:rowOff>
        </xdr:to>
        <xdr:sp macro="" textlink="">
          <xdr:nvSpPr>
            <xdr:cNvPr id="2068" name="políčko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66</xdr:row>
          <xdr:rowOff>19050</xdr:rowOff>
        </xdr:from>
        <xdr:to>
          <xdr:col>1</xdr:col>
          <xdr:colOff>381000</xdr:colOff>
          <xdr:row>66</xdr:row>
          <xdr:rowOff>238125</xdr:rowOff>
        </xdr:to>
        <xdr:sp macro="" textlink="">
          <xdr:nvSpPr>
            <xdr:cNvPr id="2069" name="políčko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67</xdr:row>
          <xdr:rowOff>19050</xdr:rowOff>
        </xdr:from>
        <xdr:to>
          <xdr:col>1</xdr:col>
          <xdr:colOff>381000</xdr:colOff>
          <xdr:row>67</xdr:row>
          <xdr:rowOff>238125</xdr:rowOff>
        </xdr:to>
        <xdr:sp macro="" textlink="">
          <xdr:nvSpPr>
            <xdr:cNvPr id="2070" name="políčko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71</xdr:row>
          <xdr:rowOff>19050</xdr:rowOff>
        </xdr:from>
        <xdr:to>
          <xdr:col>1</xdr:col>
          <xdr:colOff>381000</xdr:colOff>
          <xdr:row>71</xdr:row>
          <xdr:rowOff>238125</xdr:rowOff>
        </xdr:to>
        <xdr:sp macro="" textlink="">
          <xdr:nvSpPr>
            <xdr:cNvPr id="2074" name="políčko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72</xdr:row>
          <xdr:rowOff>19050</xdr:rowOff>
        </xdr:from>
        <xdr:to>
          <xdr:col>1</xdr:col>
          <xdr:colOff>381000</xdr:colOff>
          <xdr:row>72</xdr:row>
          <xdr:rowOff>238125</xdr:rowOff>
        </xdr:to>
        <xdr:sp macro="" textlink="">
          <xdr:nvSpPr>
            <xdr:cNvPr id="2075" name="políčko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73</xdr:row>
          <xdr:rowOff>19050</xdr:rowOff>
        </xdr:from>
        <xdr:to>
          <xdr:col>1</xdr:col>
          <xdr:colOff>381000</xdr:colOff>
          <xdr:row>73</xdr:row>
          <xdr:rowOff>238125</xdr:rowOff>
        </xdr:to>
        <xdr:sp macro="" textlink="">
          <xdr:nvSpPr>
            <xdr:cNvPr id="2076" name="políčko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74</xdr:row>
          <xdr:rowOff>19050</xdr:rowOff>
        </xdr:from>
        <xdr:to>
          <xdr:col>1</xdr:col>
          <xdr:colOff>381000</xdr:colOff>
          <xdr:row>74</xdr:row>
          <xdr:rowOff>238125</xdr:rowOff>
        </xdr:to>
        <xdr:sp macro="" textlink="">
          <xdr:nvSpPr>
            <xdr:cNvPr id="2077" name="políčko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75</xdr:row>
          <xdr:rowOff>19050</xdr:rowOff>
        </xdr:from>
        <xdr:to>
          <xdr:col>1</xdr:col>
          <xdr:colOff>381000</xdr:colOff>
          <xdr:row>75</xdr:row>
          <xdr:rowOff>238125</xdr:rowOff>
        </xdr:to>
        <xdr:sp macro="" textlink="">
          <xdr:nvSpPr>
            <xdr:cNvPr id="2078" name="políčko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76</xdr:row>
          <xdr:rowOff>19050</xdr:rowOff>
        </xdr:from>
        <xdr:to>
          <xdr:col>1</xdr:col>
          <xdr:colOff>381000</xdr:colOff>
          <xdr:row>76</xdr:row>
          <xdr:rowOff>238125</xdr:rowOff>
        </xdr:to>
        <xdr:sp macro="" textlink="">
          <xdr:nvSpPr>
            <xdr:cNvPr id="2079" name="políčko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77</xdr:row>
          <xdr:rowOff>19050</xdr:rowOff>
        </xdr:from>
        <xdr:to>
          <xdr:col>1</xdr:col>
          <xdr:colOff>381000</xdr:colOff>
          <xdr:row>77</xdr:row>
          <xdr:rowOff>238125</xdr:rowOff>
        </xdr:to>
        <xdr:sp macro="" textlink="">
          <xdr:nvSpPr>
            <xdr:cNvPr id="2080" name="políčko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78</xdr:row>
          <xdr:rowOff>19050</xdr:rowOff>
        </xdr:from>
        <xdr:to>
          <xdr:col>1</xdr:col>
          <xdr:colOff>381000</xdr:colOff>
          <xdr:row>78</xdr:row>
          <xdr:rowOff>238125</xdr:rowOff>
        </xdr:to>
        <xdr:sp macro="" textlink="">
          <xdr:nvSpPr>
            <xdr:cNvPr id="2081" name="políčko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79</xdr:row>
          <xdr:rowOff>19050</xdr:rowOff>
        </xdr:from>
        <xdr:to>
          <xdr:col>1</xdr:col>
          <xdr:colOff>381000</xdr:colOff>
          <xdr:row>79</xdr:row>
          <xdr:rowOff>238125</xdr:rowOff>
        </xdr:to>
        <xdr:sp macro="" textlink="">
          <xdr:nvSpPr>
            <xdr:cNvPr id="2082" name="políčko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80</xdr:row>
          <xdr:rowOff>19050</xdr:rowOff>
        </xdr:from>
        <xdr:to>
          <xdr:col>1</xdr:col>
          <xdr:colOff>381000</xdr:colOff>
          <xdr:row>80</xdr:row>
          <xdr:rowOff>238125</xdr:rowOff>
        </xdr:to>
        <xdr:sp macro="" textlink="">
          <xdr:nvSpPr>
            <xdr:cNvPr id="2083" name="políčko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81</xdr:row>
          <xdr:rowOff>19050</xdr:rowOff>
        </xdr:from>
        <xdr:to>
          <xdr:col>1</xdr:col>
          <xdr:colOff>381000</xdr:colOff>
          <xdr:row>81</xdr:row>
          <xdr:rowOff>238125</xdr:rowOff>
        </xdr:to>
        <xdr:sp macro="" textlink="">
          <xdr:nvSpPr>
            <xdr:cNvPr id="2084" name="políčko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82</xdr:row>
          <xdr:rowOff>19050</xdr:rowOff>
        </xdr:from>
        <xdr:to>
          <xdr:col>1</xdr:col>
          <xdr:colOff>381000</xdr:colOff>
          <xdr:row>82</xdr:row>
          <xdr:rowOff>238125</xdr:rowOff>
        </xdr:to>
        <xdr:sp macro="" textlink="">
          <xdr:nvSpPr>
            <xdr:cNvPr id="2085" name="políčko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83</xdr:row>
          <xdr:rowOff>19050</xdr:rowOff>
        </xdr:from>
        <xdr:to>
          <xdr:col>1</xdr:col>
          <xdr:colOff>381000</xdr:colOff>
          <xdr:row>83</xdr:row>
          <xdr:rowOff>238125</xdr:rowOff>
        </xdr:to>
        <xdr:sp macro="" textlink="">
          <xdr:nvSpPr>
            <xdr:cNvPr id="2086" name="políčko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84</xdr:row>
          <xdr:rowOff>19050</xdr:rowOff>
        </xdr:from>
        <xdr:to>
          <xdr:col>1</xdr:col>
          <xdr:colOff>381000</xdr:colOff>
          <xdr:row>84</xdr:row>
          <xdr:rowOff>238125</xdr:rowOff>
        </xdr:to>
        <xdr:sp macro="" textlink="">
          <xdr:nvSpPr>
            <xdr:cNvPr id="2087" name="políčko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85</xdr:row>
          <xdr:rowOff>19050</xdr:rowOff>
        </xdr:from>
        <xdr:to>
          <xdr:col>1</xdr:col>
          <xdr:colOff>381000</xdr:colOff>
          <xdr:row>85</xdr:row>
          <xdr:rowOff>238125</xdr:rowOff>
        </xdr:to>
        <xdr:sp macro="" textlink="">
          <xdr:nvSpPr>
            <xdr:cNvPr id="2088" name="políčko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86</xdr:row>
          <xdr:rowOff>19050</xdr:rowOff>
        </xdr:from>
        <xdr:to>
          <xdr:col>1</xdr:col>
          <xdr:colOff>381000</xdr:colOff>
          <xdr:row>86</xdr:row>
          <xdr:rowOff>238125</xdr:rowOff>
        </xdr:to>
        <xdr:sp macro="" textlink="">
          <xdr:nvSpPr>
            <xdr:cNvPr id="2089" name="políčko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87</xdr:row>
          <xdr:rowOff>19050</xdr:rowOff>
        </xdr:from>
        <xdr:to>
          <xdr:col>1</xdr:col>
          <xdr:colOff>381000</xdr:colOff>
          <xdr:row>87</xdr:row>
          <xdr:rowOff>238125</xdr:rowOff>
        </xdr:to>
        <xdr:sp macro="" textlink="">
          <xdr:nvSpPr>
            <xdr:cNvPr id="2090" name="políčko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88</xdr:row>
          <xdr:rowOff>19050</xdr:rowOff>
        </xdr:from>
        <xdr:to>
          <xdr:col>1</xdr:col>
          <xdr:colOff>381000</xdr:colOff>
          <xdr:row>88</xdr:row>
          <xdr:rowOff>238125</xdr:rowOff>
        </xdr:to>
        <xdr:sp macro="" textlink="">
          <xdr:nvSpPr>
            <xdr:cNvPr id="2091" name="políčko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89</xdr:row>
          <xdr:rowOff>19050</xdr:rowOff>
        </xdr:from>
        <xdr:to>
          <xdr:col>1</xdr:col>
          <xdr:colOff>381000</xdr:colOff>
          <xdr:row>89</xdr:row>
          <xdr:rowOff>238125</xdr:rowOff>
        </xdr:to>
        <xdr:sp macro="" textlink="">
          <xdr:nvSpPr>
            <xdr:cNvPr id="2092" name="políčko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90</xdr:row>
          <xdr:rowOff>19050</xdr:rowOff>
        </xdr:from>
        <xdr:to>
          <xdr:col>1</xdr:col>
          <xdr:colOff>381000</xdr:colOff>
          <xdr:row>90</xdr:row>
          <xdr:rowOff>238125</xdr:rowOff>
        </xdr:to>
        <xdr:sp macro="" textlink="">
          <xdr:nvSpPr>
            <xdr:cNvPr id="2093" name="políčko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91</xdr:row>
          <xdr:rowOff>19050</xdr:rowOff>
        </xdr:from>
        <xdr:to>
          <xdr:col>1</xdr:col>
          <xdr:colOff>381000</xdr:colOff>
          <xdr:row>91</xdr:row>
          <xdr:rowOff>238125</xdr:rowOff>
        </xdr:to>
        <xdr:sp macro="" textlink="">
          <xdr:nvSpPr>
            <xdr:cNvPr id="2094" name="políčko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92</xdr:row>
          <xdr:rowOff>19050</xdr:rowOff>
        </xdr:from>
        <xdr:to>
          <xdr:col>1</xdr:col>
          <xdr:colOff>381000</xdr:colOff>
          <xdr:row>92</xdr:row>
          <xdr:rowOff>238125</xdr:rowOff>
        </xdr:to>
        <xdr:sp macro="" textlink="">
          <xdr:nvSpPr>
            <xdr:cNvPr id="2095" name="políčko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93</xdr:row>
          <xdr:rowOff>19050</xdr:rowOff>
        </xdr:from>
        <xdr:to>
          <xdr:col>1</xdr:col>
          <xdr:colOff>381000</xdr:colOff>
          <xdr:row>93</xdr:row>
          <xdr:rowOff>238125</xdr:rowOff>
        </xdr:to>
        <xdr:sp macro="" textlink="">
          <xdr:nvSpPr>
            <xdr:cNvPr id="2096" name="políčko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94</xdr:row>
          <xdr:rowOff>19050</xdr:rowOff>
        </xdr:from>
        <xdr:to>
          <xdr:col>1</xdr:col>
          <xdr:colOff>381000</xdr:colOff>
          <xdr:row>94</xdr:row>
          <xdr:rowOff>238125</xdr:rowOff>
        </xdr:to>
        <xdr:sp macro="" textlink="">
          <xdr:nvSpPr>
            <xdr:cNvPr id="2097" name="políčko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95</xdr:row>
          <xdr:rowOff>19050</xdr:rowOff>
        </xdr:from>
        <xdr:to>
          <xdr:col>1</xdr:col>
          <xdr:colOff>381000</xdr:colOff>
          <xdr:row>95</xdr:row>
          <xdr:rowOff>238125</xdr:rowOff>
        </xdr:to>
        <xdr:sp macro="" textlink="">
          <xdr:nvSpPr>
            <xdr:cNvPr id="2098" name="políčko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96</xdr:row>
          <xdr:rowOff>19050</xdr:rowOff>
        </xdr:from>
        <xdr:to>
          <xdr:col>1</xdr:col>
          <xdr:colOff>381000</xdr:colOff>
          <xdr:row>96</xdr:row>
          <xdr:rowOff>238125</xdr:rowOff>
        </xdr:to>
        <xdr:sp macro="" textlink="">
          <xdr:nvSpPr>
            <xdr:cNvPr id="2099" name="políčko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97</xdr:row>
          <xdr:rowOff>19050</xdr:rowOff>
        </xdr:from>
        <xdr:to>
          <xdr:col>1</xdr:col>
          <xdr:colOff>381000</xdr:colOff>
          <xdr:row>97</xdr:row>
          <xdr:rowOff>238125</xdr:rowOff>
        </xdr:to>
        <xdr:sp macro="" textlink="">
          <xdr:nvSpPr>
            <xdr:cNvPr id="2100" name="políčko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98</xdr:row>
          <xdr:rowOff>19050</xdr:rowOff>
        </xdr:from>
        <xdr:to>
          <xdr:col>1</xdr:col>
          <xdr:colOff>381000</xdr:colOff>
          <xdr:row>98</xdr:row>
          <xdr:rowOff>238125</xdr:rowOff>
        </xdr:to>
        <xdr:sp macro="" textlink="">
          <xdr:nvSpPr>
            <xdr:cNvPr id="2101" name="políčko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99</xdr:row>
          <xdr:rowOff>19050</xdr:rowOff>
        </xdr:from>
        <xdr:to>
          <xdr:col>1</xdr:col>
          <xdr:colOff>381000</xdr:colOff>
          <xdr:row>99</xdr:row>
          <xdr:rowOff>238125</xdr:rowOff>
        </xdr:to>
        <xdr:sp macro="" textlink="">
          <xdr:nvSpPr>
            <xdr:cNvPr id="2102" name="políčko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100</xdr:row>
          <xdr:rowOff>19050</xdr:rowOff>
        </xdr:from>
        <xdr:to>
          <xdr:col>1</xdr:col>
          <xdr:colOff>381000</xdr:colOff>
          <xdr:row>100</xdr:row>
          <xdr:rowOff>238125</xdr:rowOff>
        </xdr:to>
        <xdr:sp macro="" textlink="">
          <xdr:nvSpPr>
            <xdr:cNvPr id="2103" name="políčko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101</xdr:row>
          <xdr:rowOff>19050</xdr:rowOff>
        </xdr:from>
        <xdr:to>
          <xdr:col>1</xdr:col>
          <xdr:colOff>381000</xdr:colOff>
          <xdr:row>101</xdr:row>
          <xdr:rowOff>238125</xdr:rowOff>
        </xdr:to>
        <xdr:sp macro="" textlink="">
          <xdr:nvSpPr>
            <xdr:cNvPr id="2104" name="políčko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102</xdr:row>
          <xdr:rowOff>19050</xdr:rowOff>
        </xdr:from>
        <xdr:to>
          <xdr:col>1</xdr:col>
          <xdr:colOff>381000</xdr:colOff>
          <xdr:row>102</xdr:row>
          <xdr:rowOff>238125</xdr:rowOff>
        </xdr:to>
        <xdr:sp macro="" textlink="">
          <xdr:nvSpPr>
            <xdr:cNvPr id="2105" name="políčko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103</xdr:row>
          <xdr:rowOff>19050</xdr:rowOff>
        </xdr:from>
        <xdr:to>
          <xdr:col>1</xdr:col>
          <xdr:colOff>381000</xdr:colOff>
          <xdr:row>103</xdr:row>
          <xdr:rowOff>238125</xdr:rowOff>
        </xdr:to>
        <xdr:sp macro="" textlink="">
          <xdr:nvSpPr>
            <xdr:cNvPr id="2106" name="políčko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104</xdr:row>
          <xdr:rowOff>19050</xdr:rowOff>
        </xdr:from>
        <xdr:to>
          <xdr:col>1</xdr:col>
          <xdr:colOff>381000</xdr:colOff>
          <xdr:row>104</xdr:row>
          <xdr:rowOff>238125</xdr:rowOff>
        </xdr:to>
        <xdr:sp macro="" textlink="">
          <xdr:nvSpPr>
            <xdr:cNvPr id="2107" name="políčko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105</xdr:row>
          <xdr:rowOff>19050</xdr:rowOff>
        </xdr:from>
        <xdr:to>
          <xdr:col>1</xdr:col>
          <xdr:colOff>381000</xdr:colOff>
          <xdr:row>105</xdr:row>
          <xdr:rowOff>238125</xdr:rowOff>
        </xdr:to>
        <xdr:sp macro="" textlink="">
          <xdr:nvSpPr>
            <xdr:cNvPr id="2108" name="políčko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106</xdr:row>
          <xdr:rowOff>19050</xdr:rowOff>
        </xdr:from>
        <xdr:to>
          <xdr:col>1</xdr:col>
          <xdr:colOff>381000</xdr:colOff>
          <xdr:row>106</xdr:row>
          <xdr:rowOff>238125</xdr:rowOff>
        </xdr:to>
        <xdr:sp macro="" textlink="">
          <xdr:nvSpPr>
            <xdr:cNvPr id="2109" name="políčko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107</xdr:row>
          <xdr:rowOff>19050</xdr:rowOff>
        </xdr:from>
        <xdr:to>
          <xdr:col>1</xdr:col>
          <xdr:colOff>381000</xdr:colOff>
          <xdr:row>107</xdr:row>
          <xdr:rowOff>238125</xdr:rowOff>
        </xdr:to>
        <xdr:sp macro="" textlink="">
          <xdr:nvSpPr>
            <xdr:cNvPr id="2110" name="políčko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108</xdr:row>
          <xdr:rowOff>19050</xdr:rowOff>
        </xdr:from>
        <xdr:to>
          <xdr:col>1</xdr:col>
          <xdr:colOff>381000</xdr:colOff>
          <xdr:row>108</xdr:row>
          <xdr:rowOff>238125</xdr:rowOff>
        </xdr:to>
        <xdr:sp macro="" textlink="">
          <xdr:nvSpPr>
            <xdr:cNvPr id="2111" name="políčko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109</xdr:row>
          <xdr:rowOff>19050</xdr:rowOff>
        </xdr:from>
        <xdr:to>
          <xdr:col>1</xdr:col>
          <xdr:colOff>381000</xdr:colOff>
          <xdr:row>109</xdr:row>
          <xdr:rowOff>238125</xdr:rowOff>
        </xdr:to>
        <xdr:sp macro="" textlink="">
          <xdr:nvSpPr>
            <xdr:cNvPr id="2112" name="políčko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110</xdr:row>
          <xdr:rowOff>19050</xdr:rowOff>
        </xdr:from>
        <xdr:to>
          <xdr:col>1</xdr:col>
          <xdr:colOff>381000</xdr:colOff>
          <xdr:row>110</xdr:row>
          <xdr:rowOff>238125</xdr:rowOff>
        </xdr:to>
        <xdr:sp macro="" textlink="">
          <xdr:nvSpPr>
            <xdr:cNvPr id="2113" name="políčko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111</xdr:row>
          <xdr:rowOff>19050</xdr:rowOff>
        </xdr:from>
        <xdr:to>
          <xdr:col>1</xdr:col>
          <xdr:colOff>381000</xdr:colOff>
          <xdr:row>111</xdr:row>
          <xdr:rowOff>238125</xdr:rowOff>
        </xdr:to>
        <xdr:sp macro="" textlink="">
          <xdr:nvSpPr>
            <xdr:cNvPr id="2114" name="políčko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112</xdr:row>
          <xdr:rowOff>19050</xdr:rowOff>
        </xdr:from>
        <xdr:to>
          <xdr:col>1</xdr:col>
          <xdr:colOff>381000</xdr:colOff>
          <xdr:row>112</xdr:row>
          <xdr:rowOff>238125</xdr:rowOff>
        </xdr:to>
        <xdr:sp macro="" textlink="">
          <xdr:nvSpPr>
            <xdr:cNvPr id="2115" name="políčko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113</xdr:row>
          <xdr:rowOff>19050</xdr:rowOff>
        </xdr:from>
        <xdr:to>
          <xdr:col>1</xdr:col>
          <xdr:colOff>381000</xdr:colOff>
          <xdr:row>113</xdr:row>
          <xdr:rowOff>238125</xdr:rowOff>
        </xdr:to>
        <xdr:sp macro="" textlink="">
          <xdr:nvSpPr>
            <xdr:cNvPr id="2116" name="políčko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 editAs="oneCell">
    <xdr:from>
      <xdr:col>0</xdr:col>
      <xdr:colOff>0</xdr:colOff>
      <xdr:row>0</xdr:row>
      <xdr:rowOff>152400</xdr:rowOff>
    </xdr:from>
    <xdr:to>
      <xdr:col>2</xdr:col>
      <xdr:colOff>1024176</xdr:colOff>
      <xdr:row>2</xdr:row>
      <xdr:rowOff>76200</xdr:rowOff>
    </xdr:to>
    <xdr:pic>
      <xdr:nvPicPr>
        <xdr:cNvPr id="70" name="Obrázek 69" descr="Svatbona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805226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9525</xdr:colOff>
      <xdr:row>5</xdr:row>
      <xdr:rowOff>219075</xdr:rowOff>
    </xdr:from>
    <xdr:to>
      <xdr:col>8</xdr:col>
      <xdr:colOff>209550</xdr:colOff>
      <xdr:row>18</xdr:row>
      <xdr:rowOff>228600</xdr:rowOff>
    </xdr:to>
    <xdr:sp macro="" textlink="">
      <xdr:nvSpPr>
        <xdr:cNvPr id="2" name="Pravá složená závor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648325" y="1457325"/>
          <a:ext cx="200025" cy="2257425"/>
        </a:xfrm>
        <a:prstGeom prst="rightBrace">
          <a:avLst/>
        </a:prstGeom>
        <a:solidFill>
          <a:sysClr val="window" lastClr="FFFFFF"/>
        </a:solidFill>
        <a:ln w="34925">
          <a:solidFill>
            <a:srgbClr val="92D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8</xdr:col>
      <xdr:colOff>28574</xdr:colOff>
      <xdr:row>31</xdr:row>
      <xdr:rowOff>38100</xdr:rowOff>
    </xdr:from>
    <xdr:to>
      <xdr:col>8</xdr:col>
      <xdr:colOff>228599</xdr:colOff>
      <xdr:row>38</xdr:row>
      <xdr:rowOff>228600</xdr:rowOff>
    </xdr:to>
    <xdr:sp macro="" textlink="">
      <xdr:nvSpPr>
        <xdr:cNvPr id="82" name="Pravá složená závorka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5667374" y="6581775"/>
          <a:ext cx="200025" cy="1924050"/>
        </a:xfrm>
        <a:prstGeom prst="rightBrace">
          <a:avLst/>
        </a:prstGeom>
        <a:solidFill>
          <a:sysClr val="window" lastClr="FFFFFF"/>
        </a:solidFill>
        <a:ln w="34925">
          <a:solidFill>
            <a:srgbClr val="92D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B11BB-32F1-47AC-8205-57475FB3A5EF}">
  <dimension ref="A1:BS368"/>
  <sheetViews>
    <sheetView tabSelected="1" zoomScaleNormal="100" workbookViewId="0">
      <selection activeCell="E7" sqref="E7"/>
    </sheetView>
  </sheetViews>
  <sheetFormatPr defaultRowHeight="20.100000000000001" customHeight="1" x14ac:dyDescent="0.25"/>
  <cols>
    <col min="1" max="1" width="2.42578125" style="7" customWidth="1"/>
    <col min="2" max="2" width="9.28515625" customWidth="1"/>
    <col min="3" max="3" width="28.140625" customWidth="1"/>
    <col min="4" max="4" width="11" customWidth="1"/>
    <col min="5" max="5" width="9.28515625" customWidth="1"/>
    <col min="6" max="7" width="10.42578125" style="1" customWidth="1"/>
    <col min="8" max="9" width="3.5703125" style="7" customWidth="1"/>
    <col min="10" max="10" width="3.7109375" style="7" customWidth="1"/>
    <col min="11" max="18" width="9.140625" style="7"/>
    <col min="19" max="19" width="9.140625" customWidth="1"/>
    <col min="20" max="20" width="16.140625" hidden="1" customWidth="1"/>
    <col min="21" max="22" width="9.140625" hidden="1" customWidth="1"/>
  </cols>
  <sheetData>
    <row r="1" spans="1:32" ht="20.100000000000001" customHeight="1" x14ac:dyDescent="0.25">
      <c r="A1" s="3"/>
      <c r="B1" s="3"/>
      <c r="C1" s="3"/>
      <c r="D1" s="3"/>
      <c r="E1" s="3"/>
      <c r="F1" s="4"/>
      <c r="G1" s="4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32" ht="20.100000000000001" customHeight="1" x14ac:dyDescent="0.25">
      <c r="A2" s="3"/>
      <c r="B2" s="3"/>
      <c r="C2" s="3"/>
      <c r="E2" s="3"/>
      <c r="F2" s="4"/>
      <c r="H2" s="19" t="s">
        <v>29</v>
      </c>
      <c r="I2" s="19"/>
      <c r="K2" s="21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20.100000000000001" customHeight="1" thickBot="1" x14ac:dyDescent="0.3">
      <c r="A3" s="5"/>
      <c r="B3" s="18"/>
      <c r="C3" s="5"/>
      <c r="D3" s="5"/>
      <c r="E3" s="5"/>
      <c r="F3" s="6"/>
      <c r="G3" s="6"/>
      <c r="H3" s="20" t="s">
        <v>40</v>
      </c>
      <c r="I3" s="24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0.100000000000001" customHeight="1" x14ac:dyDescent="0.25">
      <c r="B4" s="7"/>
      <c r="C4" s="7"/>
      <c r="D4" s="7"/>
      <c r="E4" s="7"/>
      <c r="F4" s="8"/>
      <c r="G4" s="8"/>
      <c r="J4" s="25"/>
      <c r="K4" s="26" t="s">
        <v>49</v>
      </c>
      <c r="L4" s="25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0.100000000000001" customHeight="1" x14ac:dyDescent="0.35">
      <c r="B5" s="9" t="s">
        <v>48</v>
      </c>
      <c r="C5" s="7"/>
      <c r="D5" s="7"/>
      <c r="E5" s="7"/>
      <c r="F5" s="8"/>
      <c r="G5" s="8"/>
      <c r="J5" s="25"/>
      <c r="K5" s="37" t="s">
        <v>68</v>
      </c>
      <c r="L5" s="25"/>
      <c r="M5" s="25"/>
      <c r="N5" s="25"/>
      <c r="O5" s="25"/>
      <c r="P5" s="25"/>
      <c r="Q5" s="25"/>
      <c r="R5" s="25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100000000000001" customHeight="1" x14ac:dyDescent="0.25">
      <c r="B6" s="7"/>
      <c r="C6" s="7"/>
      <c r="D6" s="7"/>
      <c r="E6" s="7"/>
      <c r="F6" s="8"/>
      <c r="G6" s="8"/>
      <c r="J6" s="25"/>
      <c r="K6" s="27"/>
      <c r="L6" s="25"/>
      <c r="M6" s="25"/>
      <c r="N6" s="25"/>
      <c r="O6" s="25"/>
      <c r="P6" s="25"/>
      <c r="Q6" s="25"/>
      <c r="R6" s="25"/>
      <c r="S6" s="7"/>
      <c r="T6" s="7" t="s">
        <v>56</v>
      </c>
      <c r="U6" s="7" t="s">
        <v>21</v>
      </c>
      <c r="V6" s="7" t="s">
        <v>57</v>
      </c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0.100000000000001" customHeight="1" x14ac:dyDescent="0.25">
      <c r="B7" s="7"/>
      <c r="C7" s="22" t="s">
        <v>41</v>
      </c>
      <c r="D7" s="7"/>
      <c r="E7" s="33"/>
      <c r="F7" s="8"/>
      <c r="G7" s="8"/>
      <c r="J7" s="25"/>
      <c r="K7" s="27" t="s">
        <v>50</v>
      </c>
      <c r="L7" s="25"/>
      <c r="M7" s="25"/>
      <c r="N7" s="25"/>
      <c r="O7" s="25"/>
      <c r="P7" s="25"/>
      <c r="Q7" s="25"/>
      <c r="R7" s="25"/>
      <c r="S7" s="7"/>
      <c r="T7" s="17">
        <f>E7*0.25*$E$19</f>
        <v>0</v>
      </c>
      <c r="U7" s="17"/>
      <c r="V7" s="17">
        <f>E7*$E$19*0.02</f>
        <v>0</v>
      </c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6.95" customHeight="1" x14ac:dyDescent="0.25">
      <c r="B8" s="7"/>
      <c r="C8" s="23"/>
      <c r="D8" s="7"/>
      <c r="E8" s="7"/>
      <c r="F8" s="8"/>
      <c r="G8" s="8"/>
      <c r="J8" s="25"/>
      <c r="K8" s="27"/>
      <c r="L8" s="25"/>
      <c r="M8" s="25"/>
      <c r="N8" s="25"/>
      <c r="O8" s="25"/>
      <c r="P8" s="25"/>
      <c r="Q8" s="25"/>
      <c r="R8" s="25"/>
      <c r="S8" s="7"/>
      <c r="T8" s="17"/>
      <c r="U8" s="17"/>
      <c r="V8" s="1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20.100000000000001" customHeight="1" x14ac:dyDescent="0.25">
      <c r="B9" s="7"/>
      <c r="C9" s="22" t="s">
        <v>42</v>
      </c>
      <c r="D9" s="7"/>
      <c r="E9" s="33"/>
      <c r="F9" s="8"/>
      <c r="G9" s="8"/>
      <c r="J9" s="25"/>
      <c r="K9" s="27" t="s">
        <v>51</v>
      </c>
      <c r="L9" s="25"/>
      <c r="M9" s="25"/>
      <c r="N9" s="25"/>
      <c r="O9" s="25"/>
      <c r="P9" s="25"/>
      <c r="Q9" s="25"/>
      <c r="R9" s="25"/>
      <c r="S9" s="7"/>
      <c r="T9" s="17">
        <f>E9*0.5*$E$19</f>
        <v>0</v>
      </c>
      <c r="U9" s="17"/>
      <c r="V9" s="17">
        <f>E9*$E$19*0.04</f>
        <v>0</v>
      </c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6.95" customHeight="1" x14ac:dyDescent="0.25">
      <c r="B10" s="7"/>
      <c r="C10" s="22"/>
      <c r="D10" s="7"/>
      <c r="E10" s="7"/>
      <c r="F10" s="8"/>
      <c r="G10" s="8"/>
      <c r="J10" s="25"/>
      <c r="K10" s="27"/>
      <c r="L10" s="25"/>
      <c r="M10" s="25"/>
      <c r="N10" s="25"/>
      <c r="O10" s="25"/>
      <c r="P10" s="25"/>
      <c r="Q10" s="25"/>
      <c r="R10" s="25"/>
      <c r="S10" s="7"/>
      <c r="T10" s="17"/>
      <c r="U10" s="17"/>
      <c r="V10" s="1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20.100000000000001" customHeight="1" x14ac:dyDescent="0.25">
      <c r="B11" s="7"/>
      <c r="C11" s="22" t="s">
        <v>43</v>
      </c>
      <c r="D11" s="7"/>
      <c r="E11" s="33"/>
      <c r="F11" s="8"/>
      <c r="G11" s="8"/>
      <c r="J11" s="25"/>
      <c r="K11" s="27" t="s">
        <v>52</v>
      </c>
      <c r="L11" s="25"/>
      <c r="M11" s="25"/>
      <c r="N11" s="25"/>
      <c r="O11" s="25"/>
      <c r="P11" s="25"/>
      <c r="Q11" s="25"/>
      <c r="R11" s="25"/>
      <c r="S11" s="7"/>
      <c r="T11" s="17">
        <f>E11*2*$E$19</f>
        <v>0</v>
      </c>
      <c r="U11" s="17"/>
      <c r="V11" s="17">
        <f>E11*$E$19*0.08</f>
        <v>0</v>
      </c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6.95" customHeight="1" x14ac:dyDescent="0.25">
      <c r="B12" s="7"/>
      <c r="C12" s="22"/>
      <c r="D12" s="7"/>
      <c r="E12" s="7"/>
      <c r="F12" s="8"/>
      <c r="G12" s="8"/>
      <c r="J12" s="25"/>
      <c r="K12" s="27"/>
      <c r="L12" s="25"/>
      <c r="M12" s="25"/>
      <c r="N12" s="25"/>
      <c r="O12" s="25"/>
      <c r="P12" s="25"/>
      <c r="Q12" s="25"/>
      <c r="R12" s="25"/>
      <c r="S12" s="7"/>
      <c r="T12" s="17"/>
      <c r="U12" s="17"/>
      <c r="V12" s="1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20.100000000000001" customHeight="1" x14ac:dyDescent="0.25">
      <c r="B13" s="7"/>
      <c r="C13" s="22" t="s">
        <v>44</v>
      </c>
      <c r="D13" s="7"/>
      <c r="E13" s="33"/>
      <c r="F13" s="8"/>
      <c r="G13" s="8"/>
      <c r="J13" s="25"/>
      <c r="K13" s="27" t="s">
        <v>53</v>
      </c>
      <c r="L13" s="25"/>
      <c r="M13" s="25"/>
      <c r="N13" s="25"/>
      <c r="O13" s="25"/>
      <c r="P13" s="25"/>
      <c r="Q13" s="25"/>
      <c r="R13" s="25"/>
      <c r="S13" s="7"/>
      <c r="T13" s="38"/>
      <c r="U13" s="17">
        <f>E13*0.2*$E$19</f>
        <v>0</v>
      </c>
      <c r="V13" s="17">
        <f>E13*$E$19*0.02</f>
        <v>0</v>
      </c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6.95" customHeight="1" x14ac:dyDescent="0.25">
      <c r="B14" s="7"/>
      <c r="C14" s="22"/>
      <c r="D14" s="7"/>
      <c r="E14" s="7"/>
      <c r="F14" s="8"/>
      <c r="G14" s="8"/>
      <c r="J14" s="25"/>
      <c r="K14" s="27"/>
      <c r="L14" s="25"/>
      <c r="M14" s="25"/>
      <c r="N14" s="25"/>
      <c r="O14" s="25"/>
      <c r="P14" s="25"/>
      <c r="Q14" s="25"/>
      <c r="R14" s="25"/>
      <c r="S14" s="7"/>
      <c r="T14" s="38"/>
      <c r="U14" s="38"/>
      <c r="V14" s="38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20.100000000000001" customHeight="1" x14ac:dyDescent="0.25">
      <c r="B15" s="7"/>
      <c r="C15" s="22" t="s">
        <v>45</v>
      </c>
      <c r="D15" s="7"/>
      <c r="E15" s="33"/>
      <c r="F15" s="8"/>
      <c r="G15" s="8"/>
      <c r="J15" s="25"/>
      <c r="K15" s="27" t="s">
        <v>54</v>
      </c>
      <c r="L15" s="25"/>
      <c r="M15" s="25"/>
      <c r="N15" s="25"/>
      <c r="O15" s="25"/>
      <c r="P15" s="25"/>
      <c r="Q15" s="25"/>
      <c r="R15" s="25"/>
      <c r="S15" s="7"/>
      <c r="T15" s="38"/>
      <c r="U15" s="17">
        <f>E15*0.2*$E$19</f>
        <v>0</v>
      </c>
      <c r="V15" s="17">
        <f>E15*$E$19*0.04</f>
        <v>0</v>
      </c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6.95" customHeight="1" x14ac:dyDescent="0.25">
      <c r="B16" s="7"/>
      <c r="C16" s="22"/>
      <c r="D16" s="7"/>
      <c r="E16" s="7"/>
      <c r="F16" s="8"/>
      <c r="G16" s="8"/>
      <c r="J16" s="25"/>
      <c r="K16" s="27"/>
      <c r="L16" s="25"/>
      <c r="M16" s="25"/>
      <c r="N16" s="25"/>
      <c r="O16" s="25"/>
      <c r="P16" s="25"/>
      <c r="Q16" s="25"/>
      <c r="R16" s="25"/>
      <c r="S16" s="7"/>
      <c r="T16" s="38"/>
      <c r="U16" s="38"/>
      <c r="V16" s="38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2:32" ht="20.100000000000001" customHeight="1" x14ac:dyDescent="0.25">
      <c r="B17" s="7"/>
      <c r="C17" s="22" t="s">
        <v>46</v>
      </c>
      <c r="D17" s="7"/>
      <c r="E17" s="33"/>
      <c r="F17" s="8"/>
      <c r="G17" s="8"/>
      <c r="J17" s="25"/>
      <c r="K17" s="28" t="s">
        <v>55</v>
      </c>
      <c r="L17" s="25"/>
      <c r="M17" s="25"/>
      <c r="N17" s="25"/>
      <c r="O17" s="25"/>
      <c r="P17" s="25"/>
      <c r="Q17" s="25"/>
      <c r="R17" s="25"/>
      <c r="S17" s="7"/>
      <c r="T17" s="38"/>
      <c r="U17" s="17">
        <f>E17*0.5*$E$19</f>
        <v>0</v>
      </c>
      <c r="V17" s="17">
        <f>E17*$E$19*0.08</f>
        <v>0</v>
      </c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2:32" ht="6.95" customHeight="1" x14ac:dyDescent="0.25">
      <c r="B18" s="7"/>
      <c r="C18" s="22"/>
      <c r="D18" s="7"/>
      <c r="E18" s="7"/>
      <c r="F18" s="8"/>
      <c r="G18" s="8"/>
      <c r="J18" s="25"/>
      <c r="K18" s="34"/>
      <c r="L18" s="25"/>
      <c r="M18" s="25"/>
      <c r="N18" s="25"/>
      <c r="O18" s="25"/>
      <c r="P18" s="25"/>
      <c r="Q18" s="25"/>
      <c r="R18" s="25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2:32" ht="20.100000000000001" customHeight="1" x14ac:dyDescent="0.25">
      <c r="B19" s="7" t="s">
        <v>47</v>
      </c>
      <c r="C19" s="22"/>
      <c r="D19" s="7"/>
      <c r="E19" s="33"/>
      <c r="F19" s="8"/>
      <c r="G19" s="8"/>
      <c r="J19" s="25"/>
      <c r="K19" s="29"/>
      <c r="L19" s="25"/>
      <c r="M19" s="25"/>
      <c r="N19" s="25"/>
      <c r="O19" s="25"/>
      <c r="P19" s="25"/>
      <c r="Q19" s="25"/>
      <c r="R19" s="25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2:32" ht="20.100000000000001" customHeight="1" x14ac:dyDescent="0.25">
      <c r="B20" s="7"/>
      <c r="C20" s="7"/>
      <c r="D20" s="7"/>
      <c r="E20" s="7"/>
      <c r="F20" s="8"/>
      <c r="G20" s="8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2:32" ht="20.100000000000001" customHeight="1" x14ac:dyDescent="0.35">
      <c r="B21" s="9" t="s">
        <v>33</v>
      </c>
      <c r="C21" s="7"/>
      <c r="D21" s="7"/>
      <c r="E21" s="7"/>
      <c r="F21" s="8"/>
      <c r="G21" s="8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2:32" ht="6.75" customHeight="1" x14ac:dyDescent="0.25">
      <c r="B22" s="7"/>
      <c r="C22" s="7"/>
      <c r="D22" s="7"/>
      <c r="E22" s="7"/>
      <c r="F22" s="8"/>
      <c r="G22" s="8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2:32" ht="20.100000000000001" customHeight="1" x14ac:dyDescent="0.25">
      <c r="B23" s="7"/>
      <c r="C23" s="30" t="s">
        <v>30</v>
      </c>
      <c r="D23" s="31"/>
      <c r="E23" s="32">
        <f>E7+E9+E11+E13+E15+E17</f>
        <v>0</v>
      </c>
      <c r="F23" s="7" t="s">
        <v>61</v>
      </c>
      <c r="G23" s="8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2:32" ht="20.100000000000001" customHeight="1" x14ac:dyDescent="0.25">
      <c r="B24" s="7"/>
      <c r="C24" s="12" t="s">
        <v>65</v>
      </c>
      <c r="D24" s="13"/>
      <c r="E24" s="35">
        <f>E7+E9+E11</f>
        <v>0</v>
      </c>
      <c r="F24" s="7" t="s">
        <v>61</v>
      </c>
      <c r="G24" s="8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2:32" ht="20.100000000000001" customHeight="1" x14ac:dyDescent="0.25">
      <c r="B25" s="7"/>
      <c r="C25" s="12" t="s">
        <v>66</v>
      </c>
      <c r="D25" s="13"/>
      <c r="E25" s="35">
        <f>E15+E13+E17</f>
        <v>0</v>
      </c>
      <c r="F25" s="7" t="s">
        <v>61</v>
      </c>
      <c r="G25" s="8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2:32" ht="20.100000000000001" customHeight="1" x14ac:dyDescent="0.25">
      <c r="B26" s="7"/>
      <c r="C26" s="7"/>
      <c r="D26" s="7"/>
      <c r="E26" s="7"/>
      <c r="F26" s="7"/>
      <c r="G26" s="8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2:32" ht="20.100000000000001" customHeight="1" x14ac:dyDescent="0.25">
      <c r="B27" s="7"/>
      <c r="C27" s="12" t="s">
        <v>58</v>
      </c>
      <c r="D27" s="13"/>
      <c r="E27" s="35">
        <f>T7+T9+T11</f>
        <v>0</v>
      </c>
      <c r="F27" s="7" t="s">
        <v>62</v>
      </c>
      <c r="G27" s="8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2:32" ht="20.100000000000001" customHeight="1" x14ac:dyDescent="0.25">
      <c r="B28" s="7"/>
      <c r="C28" s="12" t="s">
        <v>59</v>
      </c>
      <c r="D28" s="13"/>
      <c r="E28" s="35">
        <f>U13+U15+U17</f>
        <v>0</v>
      </c>
      <c r="F28" s="7" t="s">
        <v>62</v>
      </c>
      <c r="G28" s="8"/>
      <c r="J28" s="25"/>
      <c r="K28" s="26" t="s">
        <v>49</v>
      </c>
      <c r="L28" s="25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2:32" ht="20.100000000000001" customHeight="1" x14ac:dyDescent="0.25">
      <c r="B29" s="7"/>
      <c r="C29" s="36" t="s">
        <v>60</v>
      </c>
      <c r="D29" s="36"/>
      <c r="E29" s="2">
        <f>V7+V9+V11+V13+V15+V17</f>
        <v>0</v>
      </c>
      <c r="F29" s="7" t="s">
        <v>62</v>
      </c>
      <c r="G29" s="8"/>
      <c r="J29" s="25"/>
      <c r="K29" s="37" t="s">
        <v>70</v>
      </c>
      <c r="L29" s="25"/>
      <c r="M29" s="25"/>
      <c r="N29" s="25"/>
      <c r="O29" s="25"/>
      <c r="P29" s="25"/>
      <c r="Q29" s="25"/>
      <c r="R29" s="25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2:32" ht="20.100000000000001" customHeight="1" x14ac:dyDescent="0.25">
      <c r="B30" s="7"/>
      <c r="C30" s="7"/>
      <c r="D30" s="7"/>
      <c r="E30" s="7"/>
      <c r="F30" s="7"/>
      <c r="G30" s="8"/>
      <c r="J30" s="25"/>
      <c r="K30" s="25" t="s">
        <v>76</v>
      </c>
      <c r="L30" s="25"/>
      <c r="M30" s="25"/>
      <c r="N30" s="25"/>
      <c r="O30" s="25"/>
      <c r="P30" s="25"/>
      <c r="Q30" s="25"/>
      <c r="R30" s="25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2:32" ht="20.100000000000001" customHeight="1" x14ac:dyDescent="0.35">
      <c r="B31" s="9" t="s">
        <v>64</v>
      </c>
      <c r="C31" s="7"/>
      <c r="D31" s="7"/>
      <c r="E31" s="7"/>
      <c r="F31" s="7"/>
      <c r="G31" s="8"/>
      <c r="J31" s="25"/>
      <c r="K31" s="25"/>
      <c r="L31" s="25"/>
      <c r="M31" s="25"/>
      <c r="N31" s="25"/>
      <c r="O31" s="25"/>
      <c r="P31" s="25"/>
      <c r="Q31" s="25"/>
      <c r="R31" s="25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spans="2:32" ht="20.100000000000001" customHeight="1" x14ac:dyDescent="0.25">
      <c r="B32" s="7"/>
      <c r="C32" s="12" t="s">
        <v>31</v>
      </c>
      <c r="D32" s="13"/>
      <c r="E32" s="2">
        <f>E36+E37+E38+E39</f>
        <v>37350</v>
      </c>
      <c r="F32" s="7" t="s">
        <v>63</v>
      </c>
      <c r="G32" s="8"/>
      <c r="J32" s="25"/>
      <c r="K32" s="25" t="s">
        <v>69</v>
      </c>
      <c r="L32" s="25"/>
      <c r="M32" s="25"/>
      <c r="N32" s="25"/>
      <c r="O32" s="25"/>
      <c r="P32" s="25"/>
      <c r="Q32" s="25"/>
      <c r="R32" s="25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2:32" ht="20.100000000000001" customHeight="1" x14ac:dyDescent="0.25">
      <c r="B33" s="7"/>
      <c r="C33" s="12" t="s">
        <v>32</v>
      </c>
      <c r="D33" s="13"/>
      <c r="E33" s="2" t="e">
        <f>E32/E23</f>
        <v>#DIV/0!</v>
      </c>
      <c r="F33" s="7" t="s">
        <v>63</v>
      </c>
      <c r="G33" s="8"/>
      <c r="J33" s="25"/>
      <c r="K33" s="25" t="s">
        <v>71</v>
      </c>
      <c r="L33" s="25"/>
      <c r="M33" s="25"/>
      <c r="N33" s="25"/>
      <c r="O33" s="25"/>
      <c r="P33" s="25"/>
      <c r="Q33" s="25"/>
      <c r="R33" s="25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</row>
    <row r="34" spans="2:32" ht="20.100000000000001" customHeight="1" x14ac:dyDescent="0.25">
      <c r="B34" s="7"/>
      <c r="C34" s="7"/>
      <c r="D34" s="7"/>
      <c r="E34" s="7"/>
      <c r="F34" s="7"/>
      <c r="G34" s="8"/>
      <c r="J34" s="25"/>
      <c r="K34" s="25"/>
      <c r="L34" s="25"/>
      <c r="M34" s="25"/>
      <c r="N34" s="25"/>
      <c r="O34" s="25"/>
      <c r="P34" s="25"/>
      <c r="Q34" s="25"/>
      <c r="R34" s="25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</row>
    <row r="35" spans="2:32" ht="20.100000000000001" customHeight="1" x14ac:dyDescent="0.25">
      <c r="B35" s="7"/>
      <c r="C35" s="7" t="s">
        <v>34</v>
      </c>
      <c r="D35" s="7"/>
      <c r="E35" s="7"/>
      <c r="F35" s="7"/>
      <c r="G35" s="8"/>
      <c r="J35" s="25"/>
      <c r="K35" s="25" t="s">
        <v>73</v>
      </c>
      <c r="L35" s="25"/>
      <c r="M35" s="25"/>
      <c r="N35" s="25"/>
      <c r="O35" s="25"/>
      <c r="P35" s="25"/>
      <c r="Q35" s="25"/>
      <c r="R35" s="25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2:32" ht="20.100000000000001" customHeight="1" x14ac:dyDescent="0.25">
      <c r="B36" s="7"/>
      <c r="C36" s="12" t="s">
        <v>35</v>
      </c>
      <c r="D36" s="13"/>
      <c r="E36" s="2">
        <f>SUM(U45:U49)</f>
        <v>3000</v>
      </c>
      <c r="F36" s="7" t="s">
        <v>63</v>
      </c>
      <c r="G36" s="8"/>
      <c r="J36" s="25"/>
      <c r="K36" s="25" t="s">
        <v>71</v>
      </c>
      <c r="L36" s="25"/>
      <c r="M36" s="25"/>
      <c r="N36" s="25"/>
      <c r="O36" s="25"/>
      <c r="P36" s="25"/>
      <c r="Q36" s="25"/>
      <c r="R36" s="25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spans="2:32" ht="20.100000000000001" customHeight="1" x14ac:dyDescent="0.25">
      <c r="B37" s="7"/>
      <c r="C37" s="12" t="s">
        <v>36</v>
      </c>
      <c r="D37" s="13"/>
      <c r="E37" s="2">
        <f>SUM(U53:U57)</f>
        <v>7104</v>
      </c>
      <c r="F37" s="7" t="s">
        <v>63</v>
      </c>
      <c r="G37" s="8"/>
      <c r="J37" s="25"/>
      <c r="K37" s="25"/>
      <c r="L37" s="25"/>
      <c r="M37" s="25"/>
      <c r="N37" s="25"/>
      <c r="O37" s="25"/>
      <c r="P37" s="25"/>
      <c r="Q37" s="25"/>
      <c r="R37" s="25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2:32" ht="20.100000000000001" customHeight="1" x14ac:dyDescent="0.25">
      <c r="B38" s="7"/>
      <c r="C38" s="12" t="s">
        <v>37</v>
      </c>
      <c r="D38" s="13"/>
      <c r="E38" s="2">
        <f>SUM(U61:U68)</f>
        <v>1809</v>
      </c>
      <c r="F38" s="7" t="s">
        <v>63</v>
      </c>
      <c r="G38" s="8"/>
      <c r="J38" s="25"/>
      <c r="K38" s="25" t="s">
        <v>74</v>
      </c>
      <c r="L38" s="25"/>
      <c r="M38" s="25"/>
      <c r="N38" s="25"/>
      <c r="O38" s="25"/>
      <c r="P38" s="25"/>
      <c r="Q38" s="25"/>
      <c r="R38" s="25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 spans="2:32" ht="20.100000000000001" customHeight="1" x14ac:dyDescent="0.25">
      <c r="B39" s="7"/>
      <c r="C39" s="12" t="s">
        <v>38</v>
      </c>
      <c r="D39" s="13"/>
      <c r="E39" s="2">
        <f>SUM(U72:U131)</f>
        <v>25437</v>
      </c>
      <c r="F39" s="7" t="s">
        <v>63</v>
      </c>
      <c r="G39" s="8"/>
      <c r="J39" s="25"/>
      <c r="K39" s="25" t="s">
        <v>71</v>
      </c>
      <c r="L39" s="25"/>
      <c r="M39" s="25"/>
      <c r="N39" s="25"/>
      <c r="O39" s="25"/>
      <c r="P39" s="25"/>
      <c r="Q39" s="25"/>
      <c r="R39" s="25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 spans="2:32" ht="20.100000000000001" customHeight="1" x14ac:dyDescent="0.25">
      <c r="B40" s="7"/>
      <c r="C40" s="7"/>
      <c r="D40" s="7"/>
      <c r="E40" s="7"/>
      <c r="F40" s="8"/>
      <c r="G40" s="8"/>
      <c r="J40" s="25"/>
      <c r="K40" s="25"/>
      <c r="L40" s="25"/>
      <c r="M40" s="25"/>
      <c r="N40" s="25"/>
      <c r="O40" s="25"/>
      <c r="P40" s="25"/>
      <c r="Q40" s="25"/>
      <c r="R40" s="25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spans="2:32" ht="20.100000000000001" customHeight="1" x14ac:dyDescent="0.25">
      <c r="B41" s="7"/>
      <c r="C41" s="7"/>
      <c r="D41" s="7"/>
      <c r="E41" s="7"/>
      <c r="F41" s="8"/>
      <c r="G41" s="8"/>
      <c r="J41" s="25"/>
      <c r="K41" s="25" t="s">
        <v>75</v>
      </c>
      <c r="L41" s="25"/>
      <c r="M41" s="25"/>
      <c r="N41" s="25"/>
      <c r="O41" s="25"/>
      <c r="P41" s="25"/>
      <c r="Q41" s="25"/>
      <c r="R41" s="25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</row>
    <row r="42" spans="2:32" ht="20.100000000000001" customHeight="1" x14ac:dyDescent="0.25">
      <c r="B42" s="7"/>
      <c r="C42" s="7"/>
      <c r="D42" s="7"/>
      <c r="E42" s="7"/>
      <c r="F42" s="8"/>
      <c r="G42" s="8"/>
      <c r="J42" s="25"/>
      <c r="K42" s="25" t="s">
        <v>71</v>
      </c>
      <c r="L42" s="25"/>
      <c r="M42" s="25"/>
      <c r="N42" s="25"/>
      <c r="O42" s="25"/>
      <c r="P42" s="25"/>
      <c r="Q42" s="25"/>
      <c r="R42" s="25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</row>
    <row r="43" spans="2:32" ht="20.100000000000001" customHeight="1" x14ac:dyDescent="0.35">
      <c r="B43" s="9" t="s">
        <v>19</v>
      </c>
      <c r="C43" s="7"/>
      <c r="D43" s="7"/>
      <c r="E43" s="7"/>
      <c r="F43" s="8"/>
      <c r="G43" s="8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</row>
    <row r="44" spans="2:32" ht="30" customHeight="1" x14ac:dyDescent="0.25">
      <c r="B44" s="7" t="s">
        <v>16</v>
      </c>
      <c r="C44" s="10" t="s">
        <v>17</v>
      </c>
      <c r="D44" s="10" t="s">
        <v>2</v>
      </c>
      <c r="E44" s="10" t="s">
        <v>13</v>
      </c>
      <c r="F44" s="11" t="s">
        <v>14</v>
      </c>
      <c r="G44" s="11" t="s">
        <v>15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</row>
    <row r="45" spans="2:32" ht="20.100000000000001" customHeight="1" x14ac:dyDescent="0.25">
      <c r="B45" s="15"/>
      <c r="C45" s="15" t="s">
        <v>18</v>
      </c>
      <c r="D45" s="15" t="s">
        <v>67</v>
      </c>
      <c r="E45" s="15">
        <v>75</v>
      </c>
      <c r="F45" s="16">
        <v>40</v>
      </c>
      <c r="G45" s="14">
        <f>E45*F45</f>
        <v>3000</v>
      </c>
      <c r="S45" s="7"/>
      <c r="T45" s="17" t="b">
        <v>1</v>
      </c>
      <c r="U45" s="17">
        <f>IF(T45,G45,0)</f>
        <v>3000</v>
      </c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</row>
    <row r="46" spans="2:32" ht="20.100000000000001" customHeight="1" x14ac:dyDescent="0.25">
      <c r="B46" s="15"/>
      <c r="C46" s="15"/>
      <c r="D46" s="15"/>
      <c r="E46" s="15"/>
      <c r="F46" s="16"/>
      <c r="G46" s="14">
        <f t="shared" ref="G46:G49" si="0">E46*F46</f>
        <v>0</v>
      </c>
      <c r="S46" s="7"/>
      <c r="T46" s="17" t="b">
        <v>0</v>
      </c>
      <c r="U46" s="17">
        <f t="shared" ref="U46:U109" si="1">IF(T46,G46,0)</f>
        <v>0</v>
      </c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</row>
    <row r="47" spans="2:32" ht="20.100000000000001" customHeight="1" x14ac:dyDescent="0.25">
      <c r="B47" s="15"/>
      <c r="C47" s="15"/>
      <c r="D47" s="15"/>
      <c r="E47" s="15"/>
      <c r="F47" s="16"/>
      <c r="G47" s="14">
        <f t="shared" si="0"/>
        <v>0</v>
      </c>
      <c r="S47" s="7"/>
      <c r="T47" s="17" t="b">
        <v>0</v>
      </c>
      <c r="U47" s="17">
        <f t="shared" si="1"/>
        <v>0</v>
      </c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</row>
    <row r="48" spans="2:32" ht="20.100000000000001" customHeight="1" x14ac:dyDescent="0.25">
      <c r="B48" s="15"/>
      <c r="C48" s="15"/>
      <c r="D48" s="15"/>
      <c r="E48" s="15"/>
      <c r="F48" s="16"/>
      <c r="G48" s="14">
        <f t="shared" si="0"/>
        <v>0</v>
      </c>
      <c r="S48" s="7"/>
      <c r="T48" s="17" t="b">
        <v>0</v>
      </c>
      <c r="U48" s="17">
        <f t="shared" si="1"/>
        <v>0</v>
      </c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</row>
    <row r="49" spans="2:32" ht="20.100000000000001" customHeight="1" x14ac:dyDescent="0.25">
      <c r="B49" s="15"/>
      <c r="C49" s="15"/>
      <c r="D49" s="15"/>
      <c r="E49" s="15"/>
      <c r="F49" s="16"/>
      <c r="G49" s="14">
        <f t="shared" si="0"/>
        <v>0</v>
      </c>
      <c r="S49" s="7"/>
      <c r="T49" s="17" t="b">
        <v>0</v>
      </c>
      <c r="U49" s="17">
        <f t="shared" si="1"/>
        <v>0</v>
      </c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</row>
    <row r="50" spans="2:32" ht="20.100000000000001" customHeight="1" x14ac:dyDescent="0.25">
      <c r="B50" s="7"/>
      <c r="C50" s="7"/>
      <c r="D50" s="7"/>
      <c r="E50" s="7"/>
      <c r="F50" s="7"/>
      <c r="G50" s="7"/>
      <c r="S50" s="7"/>
      <c r="T50" s="17"/>
      <c r="U50" s="17">
        <f t="shared" si="1"/>
        <v>0</v>
      </c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</row>
    <row r="51" spans="2:32" ht="20.100000000000001" customHeight="1" x14ac:dyDescent="0.35">
      <c r="B51" s="9" t="s">
        <v>20</v>
      </c>
      <c r="C51" s="7"/>
      <c r="D51" s="7"/>
      <c r="E51" s="7"/>
      <c r="F51" s="8"/>
      <c r="G51" s="8"/>
      <c r="S51" s="7"/>
      <c r="T51" s="17"/>
      <c r="U51" s="17">
        <f t="shared" si="1"/>
        <v>0</v>
      </c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</row>
    <row r="52" spans="2:32" ht="30" customHeight="1" x14ac:dyDescent="0.25">
      <c r="B52" s="7" t="s">
        <v>16</v>
      </c>
      <c r="C52" s="10" t="s">
        <v>17</v>
      </c>
      <c r="D52" s="10" t="s">
        <v>2</v>
      </c>
      <c r="E52" s="10" t="s">
        <v>13</v>
      </c>
      <c r="F52" s="11" t="s">
        <v>14</v>
      </c>
      <c r="G52" s="11" t="s">
        <v>15</v>
      </c>
      <c r="S52" s="7"/>
      <c r="T52" s="17"/>
      <c r="U52" s="17">
        <f t="shared" si="1"/>
        <v>0</v>
      </c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</row>
    <row r="53" spans="2:32" ht="20.100000000000001" customHeight="1" x14ac:dyDescent="0.25">
      <c r="B53" s="15"/>
      <c r="C53" s="15" t="s">
        <v>0</v>
      </c>
      <c r="D53" s="15" t="s">
        <v>3</v>
      </c>
      <c r="E53" s="15">
        <v>283</v>
      </c>
      <c r="F53" s="16">
        <v>24</v>
      </c>
      <c r="G53" s="14">
        <f>E53*F53</f>
        <v>6792</v>
      </c>
      <c r="S53" s="7"/>
      <c r="T53" s="17" t="b">
        <v>1</v>
      </c>
      <c r="U53" s="17">
        <f t="shared" si="1"/>
        <v>6792</v>
      </c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</row>
    <row r="54" spans="2:32" ht="20.100000000000001" customHeight="1" x14ac:dyDescent="0.25">
      <c r="B54" s="15"/>
      <c r="C54" s="15" t="s">
        <v>1</v>
      </c>
      <c r="D54" s="15" t="s">
        <v>3</v>
      </c>
      <c r="E54" s="15">
        <v>13</v>
      </c>
      <c r="F54" s="16">
        <v>24</v>
      </c>
      <c r="G54" s="14">
        <f t="shared" ref="G54:G57" si="2">E54*F54</f>
        <v>312</v>
      </c>
      <c r="S54" s="7"/>
      <c r="T54" s="17" t="b">
        <v>1</v>
      </c>
      <c r="U54" s="17">
        <f t="shared" si="1"/>
        <v>312</v>
      </c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</row>
    <row r="55" spans="2:32" ht="20.100000000000001" customHeight="1" x14ac:dyDescent="0.25">
      <c r="B55" s="15"/>
      <c r="C55" s="15"/>
      <c r="D55" s="15"/>
      <c r="E55" s="15"/>
      <c r="F55" s="16"/>
      <c r="G55" s="14">
        <f t="shared" si="2"/>
        <v>0</v>
      </c>
      <c r="S55" s="7"/>
      <c r="T55" s="17" t="b">
        <v>0</v>
      </c>
      <c r="U55" s="17">
        <f t="shared" si="1"/>
        <v>0</v>
      </c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</row>
    <row r="56" spans="2:32" ht="20.100000000000001" customHeight="1" x14ac:dyDescent="0.25">
      <c r="B56" s="15"/>
      <c r="C56" s="15"/>
      <c r="D56" s="15"/>
      <c r="E56" s="15"/>
      <c r="F56" s="16"/>
      <c r="G56" s="14">
        <f t="shared" si="2"/>
        <v>0</v>
      </c>
      <c r="S56" s="7"/>
      <c r="T56" s="17" t="b">
        <v>0</v>
      </c>
      <c r="U56" s="17">
        <f t="shared" si="1"/>
        <v>0</v>
      </c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</row>
    <row r="57" spans="2:32" ht="20.100000000000001" customHeight="1" x14ac:dyDescent="0.25">
      <c r="B57" s="15"/>
      <c r="C57" s="15"/>
      <c r="D57" s="15"/>
      <c r="E57" s="15"/>
      <c r="F57" s="16"/>
      <c r="G57" s="14">
        <f t="shared" si="2"/>
        <v>0</v>
      </c>
      <c r="S57" s="7"/>
      <c r="T57" s="17" t="b">
        <v>0</v>
      </c>
      <c r="U57" s="17">
        <f t="shared" si="1"/>
        <v>0</v>
      </c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</row>
    <row r="58" spans="2:32" ht="20.100000000000001" customHeight="1" x14ac:dyDescent="0.25">
      <c r="B58" s="7"/>
      <c r="C58" s="7"/>
      <c r="D58" s="7"/>
      <c r="E58" s="7"/>
      <c r="F58" s="8"/>
      <c r="G58" s="8"/>
      <c r="S58" s="7"/>
      <c r="T58" s="17"/>
      <c r="U58" s="17">
        <f t="shared" si="1"/>
        <v>0</v>
      </c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</row>
    <row r="59" spans="2:32" ht="20.100000000000001" customHeight="1" x14ac:dyDescent="0.35">
      <c r="B59" s="9" t="s">
        <v>72</v>
      </c>
      <c r="C59" s="7"/>
      <c r="D59" s="7"/>
      <c r="E59" s="7"/>
      <c r="F59" s="8"/>
      <c r="G59" s="8"/>
      <c r="S59" s="7"/>
      <c r="T59" s="17"/>
      <c r="U59" s="17">
        <f t="shared" si="1"/>
        <v>0</v>
      </c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</row>
    <row r="60" spans="2:32" ht="30" customHeight="1" x14ac:dyDescent="0.25">
      <c r="B60" s="7" t="s">
        <v>16</v>
      </c>
      <c r="C60" s="10" t="s">
        <v>17</v>
      </c>
      <c r="D60" s="10" t="s">
        <v>2</v>
      </c>
      <c r="E60" s="10" t="s">
        <v>13</v>
      </c>
      <c r="F60" s="11" t="s">
        <v>14</v>
      </c>
      <c r="G60" s="11" t="s">
        <v>15</v>
      </c>
      <c r="S60" s="7"/>
      <c r="T60" s="17"/>
      <c r="U60" s="17">
        <f t="shared" si="1"/>
        <v>0</v>
      </c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</row>
    <row r="61" spans="2:32" ht="20.100000000000001" customHeight="1" x14ac:dyDescent="0.25">
      <c r="B61" s="15"/>
      <c r="C61" s="15" t="s">
        <v>22</v>
      </c>
      <c r="D61" s="15" t="s">
        <v>4</v>
      </c>
      <c r="E61" s="15">
        <v>12.4</v>
      </c>
      <c r="F61" s="16">
        <v>135</v>
      </c>
      <c r="G61" s="14">
        <f>E61*F61</f>
        <v>1674</v>
      </c>
      <c r="S61" s="7"/>
      <c r="T61" s="17" t="b">
        <v>1</v>
      </c>
      <c r="U61" s="17">
        <f t="shared" si="1"/>
        <v>1674</v>
      </c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</row>
    <row r="62" spans="2:32" ht="20.100000000000001" customHeight="1" x14ac:dyDescent="0.25">
      <c r="B62" s="15"/>
      <c r="C62" s="15" t="s">
        <v>23</v>
      </c>
      <c r="D62" s="15" t="s">
        <v>4</v>
      </c>
      <c r="E62" s="15">
        <v>1</v>
      </c>
      <c r="F62" s="16">
        <v>135</v>
      </c>
      <c r="G62" s="14">
        <f t="shared" ref="G62:G114" si="3">E62*F62</f>
        <v>135</v>
      </c>
      <c r="S62" s="7"/>
      <c r="T62" s="17" t="b">
        <v>1</v>
      </c>
      <c r="U62" s="17">
        <f t="shared" si="1"/>
        <v>135</v>
      </c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</row>
    <row r="63" spans="2:32" ht="20.100000000000001" customHeight="1" x14ac:dyDescent="0.25">
      <c r="B63" s="15"/>
      <c r="C63" s="15"/>
      <c r="D63" s="15"/>
      <c r="E63" s="15"/>
      <c r="F63" s="16"/>
      <c r="G63" s="14">
        <f t="shared" si="3"/>
        <v>0</v>
      </c>
      <c r="S63" s="7"/>
      <c r="T63" s="17" t="b">
        <v>0</v>
      </c>
      <c r="U63" s="17">
        <f t="shared" si="1"/>
        <v>0</v>
      </c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</row>
    <row r="64" spans="2:32" ht="20.100000000000001" customHeight="1" x14ac:dyDescent="0.25">
      <c r="B64" s="15"/>
      <c r="C64" s="15"/>
      <c r="D64" s="15"/>
      <c r="E64" s="15"/>
      <c r="F64" s="16"/>
      <c r="G64" s="14">
        <f t="shared" si="3"/>
        <v>0</v>
      </c>
      <c r="S64" s="7"/>
      <c r="T64" s="17" t="b">
        <v>0</v>
      </c>
      <c r="U64" s="17">
        <f t="shared" si="1"/>
        <v>0</v>
      </c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</row>
    <row r="65" spans="2:32" ht="20.100000000000001" customHeight="1" x14ac:dyDescent="0.25">
      <c r="B65" s="15"/>
      <c r="C65" s="15"/>
      <c r="D65" s="15"/>
      <c r="E65" s="15"/>
      <c r="F65" s="16"/>
      <c r="G65" s="14">
        <f t="shared" si="3"/>
        <v>0</v>
      </c>
      <c r="S65" s="7"/>
      <c r="T65" s="17" t="b">
        <v>0</v>
      </c>
      <c r="U65" s="17">
        <f t="shared" si="1"/>
        <v>0</v>
      </c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</row>
    <row r="66" spans="2:32" ht="20.100000000000001" customHeight="1" x14ac:dyDescent="0.25">
      <c r="B66" s="15"/>
      <c r="C66" s="15"/>
      <c r="D66" s="15"/>
      <c r="E66" s="15"/>
      <c r="F66" s="16"/>
      <c r="G66" s="14">
        <f t="shared" si="3"/>
        <v>0</v>
      </c>
      <c r="S66" s="7"/>
      <c r="T66" s="17" t="b">
        <v>0</v>
      </c>
      <c r="U66" s="17">
        <f t="shared" si="1"/>
        <v>0</v>
      </c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</row>
    <row r="67" spans="2:32" ht="20.100000000000001" customHeight="1" x14ac:dyDescent="0.25">
      <c r="B67" s="15"/>
      <c r="C67" s="15"/>
      <c r="D67" s="15"/>
      <c r="E67" s="15"/>
      <c r="F67" s="16"/>
      <c r="G67" s="14">
        <f t="shared" si="3"/>
        <v>0</v>
      </c>
      <c r="S67" s="7"/>
      <c r="T67" s="17" t="b">
        <v>0</v>
      </c>
      <c r="U67" s="17">
        <f t="shared" si="1"/>
        <v>0</v>
      </c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</row>
    <row r="68" spans="2:32" ht="20.100000000000001" customHeight="1" x14ac:dyDescent="0.25">
      <c r="B68" s="15"/>
      <c r="C68" s="15"/>
      <c r="D68" s="15"/>
      <c r="E68" s="15"/>
      <c r="F68" s="16"/>
      <c r="G68" s="14">
        <f t="shared" si="3"/>
        <v>0</v>
      </c>
      <c r="S68" s="7"/>
      <c r="T68" s="17" t="b">
        <v>0</v>
      </c>
      <c r="U68" s="17">
        <f t="shared" si="1"/>
        <v>0</v>
      </c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</row>
    <row r="69" spans="2:32" ht="20.100000000000001" customHeight="1" x14ac:dyDescent="0.25">
      <c r="B69" s="7"/>
      <c r="C69" s="7"/>
      <c r="D69" s="7"/>
      <c r="E69" s="7"/>
      <c r="F69" s="8"/>
      <c r="G69" s="8"/>
      <c r="S69" s="7"/>
      <c r="T69" s="17"/>
      <c r="U69" s="17">
        <f t="shared" si="1"/>
        <v>0</v>
      </c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</row>
    <row r="70" spans="2:32" ht="20.100000000000001" customHeight="1" x14ac:dyDescent="0.35">
      <c r="B70" s="9" t="s">
        <v>24</v>
      </c>
      <c r="C70" s="7"/>
      <c r="D70" s="7"/>
      <c r="E70" s="7"/>
      <c r="F70" s="8"/>
      <c r="G70" s="8"/>
      <c r="S70" s="7"/>
      <c r="T70" s="17"/>
      <c r="U70" s="17">
        <f t="shared" si="1"/>
        <v>0</v>
      </c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</row>
    <row r="71" spans="2:32" ht="30" customHeight="1" x14ac:dyDescent="0.25">
      <c r="B71" s="7" t="s">
        <v>16</v>
      </c>
      <c r="C71" s="10" t="s">
        <v>17</v>
      </c>
      <c r="D71" s="10" t="s">
        <v>2</v>
      </c>
      <c r="E71" s="10" t="s">
        <v>13</v>
      </c>
      <c r="F71" s="11" t="s">
        <v>14</v>
      </c>
      <c r="G71" s="11" t="s">
        <v>15</v>
      </c>
      <c r="S71" s="7"/>
      <c r="T71" s="17"/>
      <c r="U71" s="17">
        <f t="shared" si="1"/>
        <v>0</v>
      </c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</row>
    <row r="72" spans="2:32" ht="20.100000000000001" customHeight="1" x14ac:dyDescent="0.25">
      <c r="B72" s="15" t="s">
        <v>39</v>
      </c>
      <c r="C72" s="15" t="s">
        <v>25</v>
      </c>
      <c r="D72" s="15" t="s">
        <v>5</v>
      </c>
      <c r="E72" s="15">
        <v>107</v>
      </c>
      <c r="F72" s="15">
        <v>33</v>
      </c>
      <c r="G72" s="14">
        <f t="shared" si="3"/>
        <v>3531</v>
      </c>
      <c r="S72" s="7"/>
      <c r="T72" s="17" t="b">
        <v>1</v>
      </c>
      <c r="U72" s="17">
        <f t="shared" si="1"/>
        <v>3531</v>
      </c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</row>
    <row r="73" spans="2:32" ht="20.100000000000001" customHeight="1" x14ac:dyDescent="0.25">
      <c r="B73" s="15" t="s">
        <v>39</v>
      </c>
      <c r="C73" s="15" t="s">
        <v>26</v>
      </c>
      <c r="D73" s="15" t="s">
        <v>5</v>
      </c>
      <c r="E73" s="15">
        <v>56</v>
      </c>
      <c r="F73" s="15">
        <v>33</v>
      </c>
      <c r="G73" s="14">
        <f t="shared" si="3"/>
        <v>1848</v>
      </c>
      <c r="S73" s="7"/>
      <c r="T73" s="17" t="b">
        <v>1</v>
      </c>
      <c r="U73" s="17">
        <f t="shared" si="1"/>
        <v>1848</v>
      </c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</row>
    <row r="74" spans="2:32" ht="20.100000000000001" customHeight="1" x14ac:dyDescent="0.25">
      <c r="B74" s="15"/>
      <c r="C74" s="15" t="s">
        <v>27</v>
      </c>
      <c r="D74" s="15" t="s">
        <v>5</v>
      </c>
      <c r="E74" s="15">
        <v>18</v>
      </c>
      <c r="F74" s="15">
        <v>27</v>
      </c>
      <c r="G74" s="14">
        <f t="shared" si="3"/>
        <v>486</v>
      </c>
      <c r="S74" s="7"/>
      <c r="T74" s="17" t="b">
        <v>1</v>
      </c>
      <c r="U74" s="17">
        <f t="shared" si="1"/>
        <v>486</v>
      </c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</row>
    <row r="75" spans="2:32" ht="20.100000000000001" customHeight="1" x14ac:dyDescent="0.25">
      <c r="B75" s="15"/>
      <c r="C75" s="15" t="s">
        <v>6</v>
      </c>
      <c r="D75" s="15" t="s">
        <v>5</v>
      </c>
      <c r="E75" s="15">
        <v>181</v>
      </c>
      <c r="F75" s="15">
        <v>28</v>
      </c>
      <c r="G75" s="14">
        <f t="shared" si="3"/>
        <v>5068</v>
      </c>
      <c r="S75" s="7"/>
      <c r="T75" s="17" t="b">
        <v>1</v>
      </c>
      <c r="U75" s="17">
        <f t="shared" si="1"/>
        <v>5068</v>
      </c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</row>
    <row r="76" spans="2:32" ht="20.100000000000001" customHeight="1" x14ac:dyDescent="0.25">
      <c r="B76" s="15"/>
      <c r="C76" s="15" t="s">
        <v>7</v>
      </c>
      <c r="D76" s="15" t="s">
        <v>5</v>
      </c>
      <c r="E76" s="15">
        <v>56</v>
      </c>
      <c r="F76" s="15">
        <v>35</v>
      </c>
      <c r="G76" s="14">
        <f t="shared" si="3"/>
        <v>1960</v>
      </c>
      <c r="S76" s="7"/>
      <c r="T76" s="17" t="b">
        <v>1</v>
      </c>
      <c r="U76" s="17">
        <f t="shared" si="1"/>
        <v>1960</v>
      </c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</row>
    <row r="77" spans="2:32" ht="20.100000000000001" customHeight="1" x14ac:dyDescent="0.25">
      <c r="B77" s="15"/>
      <c r="C77" s="15" t="s">
        <v>8</v>
      </c>
      <c r="D77" s="15" t="s">
        <v>5</v>
      </c>
      <c r="E77" s="15">
        <v>102</v>
      </c>
      <c r="F77" s="15">
        <v>30</v>
      </c>
      <c r="G77" s="14">
        <f t="shared" si="3"/>
        <v>3060</v>
      </c>
      <c r="S77" s="7"/>
      <c r="T77" s="17" t="b">
        <v>1</v>
      </c>
      <c r="U77" s="17">
        <f t="shared" si="1"/>
        <v>3060</v>
      </c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</row>
    <row r="78" spans="2:32" ht="20.100000000000001" customHeight="1" x14ac:dyDescent="0.25">
      <c r="B78" s="15"/>
      <c r="C78" s="15" t="s">
        <v>9</v>
      </c>
      <c r="D78" s="15" t="s">
        <v>5</v>
      </c>
      <c r="E78" s="15">
        <v>11</v>
      </c>
      <c r="F78" s="15">
        <v>43</v>
      </c>
      <c r="G78" s="14">
        <f t="shared" si="3"/>
        <v>473</v>
      </c>
      <c r="S78" s="7"/>
      <c r="T78" s="17" t="b">
        <v>1</v>
      </c>
      <c r="U78" s="17">
        <f t="shared" si="1"/>
        <v>473</v>
      </c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</row>
    <row r="79" spans="2:32" ht="20.100000000000001" customHeight="1" x14ac:dyDescent="0.25">
      <c r="B79" s="15"/>
      <c r="C79" s="15" t="s">
        <v>28</v>
      </c>
      <c r="D79" s="15" t="s">
        <v>5</v>
      </c>
      <c r="E79" s="15">
        <v>41</v>
      </c>
      <c r="F79" s="15">
        <v>43</v>
      </c>
      <c r="G79" s="14">
        <f t="shared" si="3"/>
        <v>1763</v>
      </c>
      <c r="S79" s="7"/>
      <c r="T79" s="17" t="b">
        <v>1</v>
      </c>
      <c r="U79" s="17">
        <f t="shared" si="1"/>
        <v>1763</v>
      </c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</row>
    <row r="80" spans="2:32" ht="20.100000000000001" customHeight="1" x14ac:dyDescent="0.25">
      <c r="B80" s="15"/>
      <c r="C80" s="15" t="s">
        <v>10</v>
      </c>
      <c r="D80" s="15" t="s">
        <v>5</v>
      </c>
      <c r="E80" s="15">
        <v>42</v>
      </c>
      <c r="F80" s="15">
        <v>42</v>
      </c>
      <c r="G80" s="14">
        <f t="shared" si="3"/>
        <v>1764</v>
      </c>
      <c r="S80" s="7"/>
      <c r="T80" s="17" t="b">
        <v>1</v>
      </c>
      <c r="U80" s="17">
        <f t="shared" si="1"/>
        <v>1764</v>
      </c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</row>
    <row r="81" spans="2:32" ht="20.100000000000001" customHeight="1" x14ac:dyDescent="0.25">
      <c r="B81" s="15"/>
      <c r="C81" s="15" t="s">
        <v>11</v>
      </c>
      <c r="D81" s="15" t="s">
        <v>5</v>
      </c>
      <c r="E81" s="15">
        <v>28</v>
      </c>
      <c r="F81" s="15">
        <v>33</v>
      </c>
      <c r="G81" s="14">
        <f t="shared" si="3"/>
        <v>924</v>
      </c>
      <c r="S81" s="7"/>
      <c r="T81" s="17" t="b">
        <v>1</v>
      </c>
      <c r="U81" s="17">
        <f t="shared" si="1"/>
        <v>924</v>
      </c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</row>
    <row r="82" spans="2:32" ht="20.100000000000001" customHeight="1" x14ac:dyDescent="0.25">
      <c r="B82" s="15"/>
      <c r="C82" s="15" t="s">
        <v>12</v>
      </c>
      <c r="D82" s="15" t="s">
        <v>5</v>
      </c>
      <c r="E82" s="15">
        <v>114</v>
      </c>
      <c r="F82" s="15">
        <v>40</v>
      </c>
      <c r="G82" s="14">
        <f t="shared" si="3"/>
        <v>4560</v>
      </c>
      <c r="S82" s="7"/>
      <c r="T82" s="17" t="b">
        <v>1</v>
      </c>
      <c r="U82" s="17">
        <f t="shared" si="1"/>
        <v>4560</v>
      </c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</row>
    <row r="83" spans="2:32" ht="20.100000000000001" customHeight="1" x14ac:dyDescent="0.25">
      <c r="B83" s="15"/>
      <c r="C83" s="15"/>
      <c r="D83" s="15"/>
      <c r="E83" s="15"/>
      <c r="F83" s="15"/>
      <c r="G83" s="14">
        <f t="shared" si="3"/>
        <v>0</v>
      </c>
      <c r="S83" s="7"/>
      <c r="T83" s="17" t="b">
        <v>0</v>
      </c>
      <c r="U83" s="17">
        <f t="shared" si="1"/>
        <v>0</v>
      </c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</row>
    <row r="84" spans="2:32" ht="20.100000000000001" customHeight="1" x14ac:dyDescent="0.25">
      <c r="B84" s="15"/>
      <c r="C84" s="15"/>
      <c r="D84" s="15"/>
      <c r="E84" s="15"/>
      <c r="F84" s="15"/>
      <c r="G84" s="14">
        <f t="shared" si="3"/>
        <v>0</v>
      </c>
      <c r="S84" s="7"/>
      <c r="T84" s="17" t="b">
        <v>0</v>
      </c>
      <c r="U84" s="17">
        <f t="shared" si="1"/>
        <v>0</v>
      </c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</row>
    <row r="85" spans="2:32" ht="20.100000000000001" customHeight="1" x14ac:dyDescent="0.25">
      <c r="B85" s="15"/>
      <c r="C85" s="15"/>
      <c r="D85" s="15"/>
      <c r="E85" s="15"/>
      <c r="F85" s="15"/>
      <c r="G85" s="14">
        <f t="shared" si="3"/>
        <v>0</v>
      </c>
      <c r="S85" s="7"/>
      <c r="T85" s="17" t="b">
        <v>0</v>
      </c>
      <c r="U85" s="17">
        <f t="shared" si="1"/>
        <v>0</v>
      </c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</row>
    <row r="86" spans="2:32" ht="20.100000000000001" customHeight="1" x14ac:dyDescent="0.25">
      <c r="B86" s="15"/>
      <c r="C86" s="15"/>
      <c r="D86" s="15"/>
      <c r="E86" s="15"/>
      <c r="F86" s="15"/>
      <c r="G86" s="14">
        <f t="shared" si="3"/>
        <v>0</v>
      </c>
      <c r="S86" s="7"/>
      <c r="T86" s="17" t="b">
        <v>0</v>
      </c>
      <c r="U86" s="17">
        <f t="shared" si="1"/>
        <v>0</v>
      </c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</row>
    <row r="87" spans="2:32" ht="20.100000000000001" customHeight="1" x14ac:dyDescent="0.25">
      <c r="B87" s="15"/>
      <c r="C87" s="15"/>
      <c r="D87" s="15"/>
      <c r="E87" s="15"/>
      <c r="F87" s="16"/>
      <c r="G87" s="14">
        <f t="shared" si="3"/>
        <v>0</v>
      </c>
      <c r="S87" s="7"/>
      <c r="T87" s="17" t="b">
        <v>0</v>
      </c>
      <c r="U87" s="17">
        <f t="shared" si="1"/>
        <v>0</v>
      </c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</row>
    <row r="88" spans="2:32" ht="20.100000000000001" customHeight="1" x14ac:dyDescent="0.25">
      <c r="B88" s="15"/>
      <c r="C88" s="15"/>
      <c r="D88" s="15"/>
      <c r="E88" s="15"/>
      <c r="F88" s="16"/>
      <c r="G88" s="14">
        <f t="shared" si="3"/>
        <v>0</v>
      </c>
      <c r="S88" s="7"/>
      <c r="T88" s="17" t="b">
        <v>0</v>
      </c>
      <c r="U88" s="17">
        <f t="shared" si="1"/>
        <v>0</v>
      </c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</row>
    <row r="89" spans="2:32" ht="20.100000000000001" customHeight="1" x14ac:dyDescent="0.25">
      <c r="B89" s="15"/>
      <c r="C89" s="15"/>
      <c r="D89" s="15"/>
      <c r="E89" s="15"/>
      <c r="F89" s="16"/>
      <c r="G89" s="14">
        <f t="shared" si="3"/>
        <v>0</v>
      </c>
      <c r="S89" s="7"/>
      <c r="T89" s="17" t="b">
        <v>0</v>
      </c>
      <c r="U89" s="17">
        <f t="shared" si="1"/>
        <v>0</v>
      </c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</row>
    <row r="90" spans="2:32" ht="20.100000000000001" customHeight="1" x14ac:dyDescent="0.25">
      <c r="B90" s="15"/>
      <c r="C90" s="15"/>
      <c r="D90" s="15"/>
      <c r="E90" s="15"/>
      <c r="F90" s="16"/>
      <c r="G90" s="14">
        <f t="shared" si="3"/>
        <v>0</v>
      </c>
      <c r="S90" s="7"/>
      <c r="T90" s="17" t="b">
        <v>0</v>
      </c>
      <c r="U90" s="17">
        <f t="shared" si="1"/>
        <v>0</v>
      </c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</row>
    <row r="91" spans="2:32" ht="20.100000000000001" customHeight="1" x14ac:dyDescent="0.25">
      <c r="B91" s="15"/>
      <c r="C91" s="15"/>
      <c r="D91" s="15"/>
      <c r="E91" s="15"/>
      <c r="F91" s="16"/>
      <c r="G91" s="14">
        <f t="shared" si="3"/>
        <v>0</v>
      </c>
      <c r="S91" s="7"/>
      <c r="T91" s="17" t="b">
        <v>0</v>
      </c>
      <c r="U91" s="17">
        <f t="shared" si="1"/>
        <v>0</v>
      </c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</row>
    <row r="92" spans="2:32" ht="20.100000000000001" customHeight="1" x14ac:dyDescent="0.25">
      <c r="B92" s="15"/>
      <c r="C92" s="15"/>
      <c r="D92" s="15"/>
      <c r="E92" s="15"/>
      <c r="F92" s="16"/>
      <c r="G92" s="14">
        <f t="shared" si="3"/>
        <v>0</v>
      </c>
      <c r="S92" s="7"/>
      <c r="T92" s="17" t="b">
        <v>0</v>
      </c>
      <c r="U92" s="17">
        <f t="shared" si="1"/>
        <v>0</v>
      </c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</row>
    <row r="93" spans="2:32" ht="20.100000000000001" customHeight="1" x14ac:dyDescent="0.25">
      <c r="B93" s="15"/>
      <c r="C93" s="15"/>
      <c r="D93" s="15"/>
      <c r="E93" s="15"/>
      <c r="F93" s="16"/>
      <c r="G93" s="14">
        <f t="shared" si="3"/>
        <v>0</v>
      </c>
      <c r="S93" s="7"/>
      <c r="T93" s="17" t="b">
        <v>0</v>
      </c>
      <c r="U93" s="17">
        <f t="shared" si="1"/>
        <v>0</v>
      </c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</row>
    <row r="94" spans="2:32" ht="20.100000000000001" customHeight="1" x14ac:dyDescent="0.25">
      <c r="B94" s="15"/>
      <c r="C94" s="15"/>
      <c r="D94" s="15"/>
      <c r="E94" s="15"/>
      <c r="F94" s="16"/>
      <c r="G94" s="14">
        <f t="shared" si="3"/>
        <v>0</v>
      </c>
      <c r="S94" s="7"/>
      <c r="T94" s="17" t="b">
        <v>0</v>
      </c>
      <c r="U94" s="17">
        <f t="shared" si="1"/>
        <v>0</v>
      </c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</row>
    <row r="95" spans="2:32" ht="20.100000000000001" customHeight="1" x14ac:dyDescent="0.25">
      <c r="B95" s="15"/>
      <c r="C95" s="15"/>
      <c r="D95" s="15"/>
      <c r="E95" s="15"/>
      <c r="F95" s="16"/>
      <c r="G95" s="14">
        <f t="shared" si="3"/>
        <v>0</v>
      </c>
      <c r="S95" s="7"/>
      <c r="T95" s="17" t="b">
        <v>0</v>
      </c>
      <c r="U95" s="17">
        <f t="shared" si="1"/>
        <v>0</v>
      </c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</row>
    <row r="96" spans="2:32" ht="20.100000000000001" customHeight="1" x14ac:dyDescent="0.25">
      <c r="B96" s="15"/>
      <c r="C96" s="15"/>
      <c r="D96" s="15"/>
      <c r="E96" s="15"/>
      <c r="F96" s="16"/>
      <c r="G96" s="14">
        <f t="shared" si="3"/>
        <v>0</v>
      </c>
      <c r="S96" s="7"/>
      <c r="T96" s="17" t="b">
        <v>0</v>
      </c>
      <c r="U96" s="17">
        <f t="shared" si="1"/>
        <v>0</v>
      </c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</row>
    <row r="97" spans="2:32" ht="20.100000000000001" customHeight="1" x14ac:dyDescent="0.25">
      <c r="B97" s="15"/>
      <c r="C97" s="15"/>
      <c r="D97" s="15"/>
      <c r="E97" s="15"/>
      <c r="F97" s="16"/>
      <c r="G97" s="14">
        <f t="shared" si="3"/>
        <v>0</v>
      </c>
      <c r="S97" s="7"/>
      <c r="T97" s="17" t="b">
        <v>0</v>
      </c>
      <c r="U97" s="17">
        <f t="shared" si="1"/>
        <v>0</v>
      </c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</row>
    <row r="98" spans="2:32" ht="20.100000000000001" customHeight="1" x14ac:dyDescent="0.25">
      <c r="B98" s="15"/>
      <c r="C98" s="15"/>
      <c r="D98" s="15"/>
      <c r="E98" s="15"/>
      <c r="F98" s="16"/>
      <c r="G98" s="14">
        <f t="shared" si="3"/>
        <v>0</v>
      </c>
      <c r="S98" s="7"/>
      <c r="T98" s="17" t="b">
        <v>0</v>
      </c>
      <c r="U98" s="17">
        <f t="shared" si="1"/>
        <v>0</v>
      </c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</row>
    <row r="99" spans="2:32" ht="20.100000000000001" customHeight="1" x14ac:dyDescent="0.25">
      <c r="B99" s="15"/>
      <c r="C99" s="15"/>
      <c r="D99" s="15"/>
      <c r="E99" s="15"/>
      <c r="F99" s="16"/>
      <c r="G99" s="14">
        <f t="shared" si="3"/>
        <v>0</v>
      </c>
      <c r="S99" s="7"/>
      <c r="T99" s="17" t="b">
        <v>0</v>
      </c>
      <c r="U99" s="17">
        <f t="shared" si="1"/>
        <v>0</v>
      </c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</row>
    <row r="100" spans="2:32" ht="20.100000000000001" customHeight="1" x14ac:dyDescent="0.25">
      <c r="B100" s="15"/>
      <c r="C100" s="15"/>
      <c r="D100" s="15"/>
      <c r="E100" s="15"/>
      <c r="F100" s="16"/>
      <c r="G100" s="14">
        <f t="shared" si="3"/>
        <v>0</v>
      </c>
      <c r="S100" s="7"/>
      <c r="T100" s="17" t="b">
        <v>0</v>
      </c>
      <c r="U100" s="17">
        <f t="shared" si="1"/>
        <v>0</v>
      </c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</row>
    <row r="101" spans="2:32" ht="20.100000000000001" customHeight="1" x14ac:dyDescent="0.25">
      <c r="B101" s="15"/>
      <c r="C101" s="15"/>
      <c r="D101" s="15"/>
      <c r="E101" s="15"/>
      <c r="F101" s="16"/>
      <c r="G101" s="14">
        <f t="shared" si="3"/>
        <v>0</v>
      </c>
      <c r="S101" s="7"/>
      <c r="T101" s="17" t="b">
        <v>0</v>
      </c>
      <c r="U101" s="17">
        <f t="shared" si="1"/>
        <v>0</v>
      </c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</row>
    <row r="102" spans="2:32" ht="20.100000000000001" customHeight="1" x14ac:dyDescent="0.25">
      <c r="B102" s="15"/>
      <c r="C102" s="15"/>
      <c r="D102" s="15"/>
      <c r="E102" s="15"/>
      <c r="F102" s="16"/>
      <c r="G102" s="14">
        <f t="shared" si="3"/>
        <v>0</v>
      </c>
      <c r="S102" s="7"/>
      <c r="T102" s="17" t="b">
        <v>0</v>
      </c>
      <c r="U102" s="17">
        <f t="shared" si="1"/>
        <v>0</v>
      </c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</row>
    <row r="103" spans="2:32" ht="20.100000000000001" customHeight="1" x14ac:dyDescent="0.25">
      <c r="B103" s="15"/>
      <c r="C103" s="15"/>
      <c r="D103" s="15"/>
      <c r="E103" s="15"/>
      <c r="F103" s="16"/>
      <c r="G103" s="14">
        <f t="shared" si="3"/>
        <v>0</v>
      </c>
      <c r="S103" s="7"/>
      <c r="T103" s="17" t="b">
        <v>0</v>
      </c>
      <c r="U103" s="17">
        <f t="shared" si="1"/>
        <v>0</v>
      </c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</row>
    <row r="104" spans="2:32" ht="20.100000000000001" customHeight="1" x14ac:dyDescent="0.25">
      <c r="B104" s="15"/>
      <c r="C104" s="15"/>
      <c r="D104" s="15"/>
      <c r="E104" s="15"/>
      <c r="F104" s="16"/>
      <c r="G104" s="14">
        <f t="shared" si="3"/>
        <v>0</v>
      </c>
      <c r="S104" s="7"/>
      <c r="T104" s="17" t="b">
        <v>0</v>
      </c>
      <c r="U104" s="17">
        <f t="shared" si="1"/>
        <v>0</v>
      </c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</row>
    <row r="105" spans="2:32" ht="20.100000000000001" customHeight="1" x14ac:dyDescent="0.25">
      <c r="B105" s="15"/>
      <c r="C105" s="15"/>
      <c r="D105" s="15"/>
      <c r="E105" s="15"/>
      <c r="F105" s="16"/>
      <c r="G105" s="14">
        <f t="shared" si="3"/>
        <v>0</v>
      </c>
      <c r="S105" s="7"/>
      <c r="T105" s="17" t="b">
        <v>0</v>
      </c>
      <c r="U105" s="17">
        <f t="shared" si="1"/>
        <v>0</v>
      </c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</row>
    <row r="106" spans="2:32" ht="20.100000000000001" customHeight="1" x14ac:dyDescent="0.25">
      <c r="B106" s="15"/>
      <c r="C106" s="15"/>
      <c r="D106" s="15"/>
      <c r="E106" s="15"/>
      <c r="F106" s="16"/>
      <c r="G106" s="14">
        <f t="shared" si="3"/>
        <v>0</v>
      </c>
      <c r="S106" s="7"/>
      <c r="T106" s="17" t="b">
        <v>0</v>
      </c>
      <c r="U106" s="17">
        <f t="shared" si="1"/>
        <v>0</v>
      </c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</row>
    <row r="107" spans="2:32" ht="20.100000000000001" customHeight="1" x14ac:dyDescent="0.25">
      <c r="B107" s="15"/>
      <c r="C107" s="15"/>
      <c r="D107" s="15"/>
      <c r="E107" s="15"/>
      <c r="F107" s="16"/>
      <c r="G107" s="14">
        <f t="shared" si="3"/>
        <v>0</v>
      </c>
      <c r="S107" s="7"/>
      <c r="T107" s="17" t="b">
        <v>0</v>
      </c>
      <c r="U107" s="17">
        <f t="shared" si="1"/>
        <v>0</v>
      </c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</row>
    <row r="108" spans="2:32" ht="20.100000000000001" customHeight="1" x14ac:dyDescent="0.25">
      <c r="B108" s="15"/>
      <c r="C108" s="15"/>
      <c r="D108" s="15"/>
      <c r="E108" s="15"/>
      <c r="F108" s="16"/>
      <c r="G108" s="14">
        <f t="shared" si="3"/>
        <v>0</v>
      </c>
      <c r="S108" s="7"/>
      <c r="T108" s="17" t="b">
        <v>0</v>
      </c>
      <c r="U108" s="17">
        <f t="shared" si="1"/>
        <v>0</v>
      </c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</row>
    <row r="109" spans="2:32" ht="20.100000000000001" customHeight="1" x14ac:dyDescent="0.25">
      <c r="B109" s="15"/>
      <c r="C109" s="15"/>
      <c r="D109" s="15"/>
      <c r="E109" s="15"/>
      <c r="F109" s="16"/>
      <c r="G109" s="14">
        <f t="shared" si="3"/>
        <v>0</v>
      </c>
      <c r="S109" s="7"/>
      <c r="T109" s="17" t="b">
        <v>0</v>
      </c>
      <c r="U109" s="17">
        <f t="shared" si="1"/>
        <v>0</v>
      </c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</row>
    <row r="110" spans="2:32" ht="20.100000000000001" customHeight="1" x14ac:dyDescent="0.25">
      <c r="B110" s="15"/>
      <c r="C110" s="15"/>
      <c r="D110" s="15"/>
      <c r="E110" s="15"/>
      <c r="F110" s="16"/>
      <c r="G110" s="14">
        <f t="shared" si="3"/>
        <v>0</v>
      </c>
      <c r="S110" s="7"/>
      <c r="T110" s="17" t="b">
        <v>0</v>
      </c>
      <c r="U110" s="17">
        <f t="shared" ref="U110:U131" si="4">IF(T110,G110,0)</f>
        <v>0</v>
      </c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</row>
    <row r="111" spans="2:32" ht="20.100000000000001" customHeight="1" x14ac:dyDescent="0.25">
      <c r="B111" s="15"/>
      <c r="C111" s="15"/>
      <c r="D111" s="15"/>
      <c r="E111" s="15"/>
      <c r="F111" s="16"/>
      <c r="G111" s="14">
        <f t="shared" si="3"/>
        <v>0</v>
      </c>
      <c r="S111" s="7"/>
      <c r="T111" s="17" t="b">
        <v>0</v>
      </c>
      <c r="U111" s="17">
        <f t="shared" si="4"/>
        <v>0</v>
      </c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</row>
    <row r="112" spans="2:32" ht="20.100000000000001" customHeight="1" x14ac:dyDescent="0.25">
      <c r="B112" s="15"/>
      <c r="C112" s="15"/>
      <c r="D112" s="15"/>
      <c r="E112" s="15"/>
      <c r="F112" s="16"/>
      <c r="G112" s="14">
        <f t="shared" si="3"/>
        <v>0</v>
      </c>
      <c r="S112" s="7"/>
      <c r="T112" s="17" t="b">
        <v>0</v>
      </c>
      <c r="U112" s="17">
        <f t="shared" si="4"/>
        <v>0</v>
      </c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</row>
    <row r="113" spans="2:32" ht="20.100000000000001" customHeight="1" x14ac:dyDescent="0.25">
      <c r="B113" s="15"/>
      <c r="C113" s="15"/>
      <c r="D113" s="15"/>
      <c r="E113" s="15"/>
      <c r="F113" s="16"/>
      <c r="G113" s="14">
        <f t="shared" si="3"/>
        <v>0</v>
      </c>
      <c r="S113" s="7"/>
      <c r="T113" s="17" t="b">
        <v>0</v>
      </c>
      <c r="U113" s="17">
        <f t="shared" si="4"/>
        <v>0</v>
      </c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</row>
    <row r="114" spans="2:32" ht="20.100000000000001" customHeight="1" x14ac:dyDescent="0.25">
      <c r="B114" s="15"/>
      <c r="C114" s="15"/>
      <c r="D114" s="15"/>
      <c r="E114" s="15"/>
      <c r="F114" s="16"/>
      <c r="G114" s="14">
        <f t="shared" si="3"/>
        <v>0</v>
      </c>
      <c r="S114" s="7"/>
      <c r="T114" s="17" t="b">
        <v>0</v>
      </c>
      <c r="U114" s="17">
        <f t="shared" si="4"/>
        <v>0</v>
      </c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</row>
    <row r="115" spans="2:32" ht="20.100000000000001" customHeight="1" x14ac:dyDescent="0.25">
      <c r="B115" s="7"/>
      <c r="C115" s="7"/>
      <c r="D115" s="7"/>
      <c r="E115" s="7"/>
      <c r="F115" s="8"/>
      <c r="G115" s="8"/>
      <c r="S115" s="7"/>
      <c r="T115" s="17" t="b">
        <v>0</v>
      </c>
      <c r="U115" s="17">
        <f t="shared" si="4"/>
        <v>0</v>
      </c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</row>
    <row r="116" spans="2:32" ht="20.100000000000001" customHeight="1" x14ac:dyDescent="0.25">
      <c r="B116" s="7"/>
      <c r="C116" s="7"/>
      <c r="D116" s="7"/>
      <c r="E116" s="7"/>
      <c r="F116" s="8"/>
      <c r="G116" s="8"/>
      <c r="S116" s="7"/>
      <c r="T116" s="17" t="b">
        <v>0</v>
      </c>
      <c r="U116" s="17">
        <f t="shared" si="4"/>
        <v>0</v>
      </c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</row>
    <row r="117" spans="2:32" ht="20.100000000000001" customHeight="1" x14ac:dyDescent="0.25">
      <c r="B117" s="7"/>
      <c r="C117" s="7"/>
      <c r="D117" s="7"/>
      <c r="E117" s="7"/>
      <c r="F117" s="8"/>
      <c r="G117" s="8"/>
      <c r="S117" s="7"/>
      <c r="T117" s="17" t="b">
        <v>0</v>
      </c>
      <c r="U117" s="17">
        <f t="shared" si="4"/>
        <v>0</v>
      </c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</row>
    <row r="118" spans="2:32" ht="20.100000000000001" customHeight="1" x14ac:dyDescent="0.25">
      <c r="B118" s="7"/>
      <c r="C118" s="7"/>
      <c r="D118" s="7"/>
      <c r="E118" s="7"/>
      <c r="F118" s="8"/>
      <c r="G118" s="8"/>
      <c r="S118" s="7"/>
      <c r="T118" s="17" t="b">
        <v>0</v>
      </c>
      <c r="U118" s="17">
        <f t="shared" si="4"/>
        <v>0</v>
      </c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</row>
    <row r="119" spans="2:32" ht="20.100000000000001" customHeight="1" x14ac:dyDescent="0.25">
      <c r="B119" s="7"/>
      <c r="C119" s="7"/>
      <c r="D119" s="7"/>
      <c r="E119" s="7"/>
      <c r="F119" s="8"/>
      <c r="G119" s="8"/>
      <c r="S119" s="7"/>
      <c r="T119" s="17" t="b">
        <v>0</v>
      </c>
      <c r="U119" s="17">
        <f t="shared" si="4"/>
        <v>0</v>
      </c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</row>
    <row r="120" spans="2:32" ht="20.100000000000001" customHeight="1" x14ac:dyDescent="0.25">
      <c r="B120" s="7"/>
      <c r="C120" s="7"/>
      <c r="D120" s="7"/>
      <c r="E120" s="7"/>
      <c r="F120" s="8"/>
      <c r="G120" s="8"/>
      <c r="S120" s="7"/>
      <c r="T120" s="17" t="b">
        <v>0</v>
      </c>
      <c r="U120" s="17">
        <f t="shared" si="4"/>
        <v>0</v>
      </c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</row>
    <row r="121" spans="2:32" ht="20.100000000000001" customHeight="1" x14ac:dyDescent="0.25">
      <c r="B121" s="7"/>
      <c r="C121" s="7"/>
      <c r="D121" s="7"/>
      <c r="E121" s="7"/>
      <c r="F121" s="8"/>
      <c r="G121" s="8"/>
      <c r="S121" s="7"/>
      <c r="T121" s="17" t="b">
        <v>0</v>
      </c>
      <c r="U121" s="17">
        <f t="shared" si="4"/>
        <v>0</v>
      </c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</row>
    <row r="122" spans="2:32" ht="20.100000000000001" customHeight="1" x14ac:dyDescent="0.25">
      <c r="B122" s="7"/>
      <c r="C122" s="7"/>
      <c r="D122" s="7"/>
      <c r="E122" s="7"/>
      <c r="F122" s="8"/>
      <c r="G122" s="8"/>
      <c r="S122" s="7"/>
      <c r="T122" s="17" t="b">
        <v>0</v>
      </c>
      <c r="U122" s="17">
        <f t="shared" si="4"/>
        <v>0</v>
      </c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</row>
    <row r="123" spans="2:32" ht="20.100000000000001" customHeight="1" x14ac:dyDescent="0.25">
      <c r="B123" s="7"/>
      <c r="C123" s="7"/>
      <c r="D123" s="7"/>
      <c r="E123" s="7"/>
      <c r="F123" s="8"/>
      <c r="G123" s="8"/>
      <c r="S123" s="7"/>
      <c r="T123" s="17" t="b">
        <v>0</v>
      </c>
      <c r="U123" s="17">
        <f t="shared" si="4"/>
        <v>0</v>
      </c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</row>
    <row r="124" spans="2:32" ht="20.100000000000001" customHeight="1" x14ac:dyDescent="0.25">
      <c r="B124" s="7"/>
      <c r="C124" s="7"/>
      <c r="D124" s="7"/>
      <c r="E124" s="7"/>
      <c r="F124" s="8"/>
      <c r="G124" s="8"/>
      <c r="S124" s="7"/>
      <c r="T124" s="17" t="b">
        <v>0</v>
      </c>
      <c r="U124" s="17">
        <f t="shared" si="4"/>
        <v>0</v>
      </c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</row>
    <row r="125" spans="2:32" ht="20.100000000000001" customHeight="1" x14ac:dyDescent="0.25">
      <c r="B125" s="7"/>
      <c r="C125" s="7"/>
      <c r="D125" s="7"/>
      <c r="E125" s="7"/>
      <c r="F125" s="8"/>
      <c r="G125" s="8"/>
      <c r="S125" s="7"/>
      <c r="T125" s="17" t="b">
        <v>0</v>
      </c>
      <c r="U125" s="17">
        <f t="shared" si="4"/>
        <v>0</v>
      </c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</row>
    <row r="126" spans="2:32" ht="20.100000000000001" customHeight="1" x14ac:dyDescent="0.25">
      <c r="B126" s="7"/>
      <c r="C126" s="7"/>
      <c r="D126" s="7"/>
      <c r="E126" s="7"/>
      <c r="F126" s="8"/>
      <c r="G126" s="8"/>
      <c r="S126" s="7"/>
      <c r="T126" s="17" t="b">
        <v>0</v>
      </c>
      <c r="U126" s="17">
        <f t="shared" si="4"/>
        <v>0</v>
      </c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</row>
    <row r="127" spans="2:32" ht="20.100000000000001" customHeight="1" x14ac:dyDescent="0.25">
      <c r="B127" s="7"/>
      <c r="C127" s="7"/>
      <c r="D127" s="7"/>
      <c r="E127" s="7"/>
      <c r="F127" s="8"/>
      <c r="G127" s="8"/>
      <c r="S127" s="7"/>
      <c r="T127" s="17" t="b">
        <v>0</v>
      </c>
      <c r="U127" s="17">
        <f t="shared" si="4"/>
        <v>0</v>
      </c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</row>
    <row r="128" spans="2:32" ht="20.100000000000001" customHeight="1" x14ac:dyDescent="0.25">
      <c r="B128" s="7"/>
      <c r="C128" s="7"/>
      <c r="D128" s="7"/>
      <c r="E128" s="7"/>
      <c r="F128" s="8"/>
      <c r="G128" s="8"/>
      <c r="S128" s="7"/>
      <c r="T128" s="17" t="b">
        <v>0</v>
      </c>
      <c r="U128" s="17">
        <f t="shared" si="4"/>
        <v>0</v>
      </c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</row>
    <row r="129" spans="2:71" ht="20.100000000000001" customHeight="1" x14ac:dyDescent="0.25">
      <c r="B129" s="7"/>
      <c r="C129" s="7"/>
      <c r="D129" s="7"/>
      <c r="E129" s="7"/>
      <c r="F129" s="8"/>
      <c r="G129" s="8"/>
      <c r="S129" s="7"/>
      <c r="T129" s="17" t="b">
        <v>0</v>
      </c>
      <c r="U129" s="17">
        <f t="shared" si="4"/>
        <v>0</v>
      </c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</row>
    <row r="130" spans="2:71" ht="20.100000000000001" customHeight="1" x14ac:dyDescent="0.25">
      <c r="B130" s="7"/>
      <c r="C130" s="7"/>
      <c r="D130" s="7"/>
      <c r="E130" s="7"/>
      <c r="F130" s="8"/>
      <c r="G130" s="8"/>
      <c r="S130" s="7"/>
      <c r="T130" s="17" t="b">
        <v>0</v>
      </c>
      <c r="U130" s="17">
        <f t="shared" si="4"/>
        <v>0</v>
      </c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</row>
    <row r="131" spans="2:71" ht="20.100000000000001" customHeight="1" x14ac:dyDescent="0.25">
      <c r="B131" s="7"/>
      <c r="C131" s="7"/>
      <c r="D131" s="7"/>
      <c r="E131" s="7"/>
      <c r="F131" s="8"/>
      <c r="G131" s="8"/>
      <c r="S131" s="7"/>
      <c r="T131" s="17" t="b">
        <v>0</v>
      </c>
      <c r="U131" s="17">
        <f t="shared" si="4"/>
        <v>0</v>
      </c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</row>
    <row r="132" spans="2:71" ht="20.100000000000001" customHeight="1" x14ac:dyDescent="0.25">
      <c r="B132" s="7"/>
      <c r="C132" s="7"/>
      <c r="D132" s="7"/>
      <c r="E132" s="7"/>
      <c r="F132" s="8"/>
      <c r="G132" s="8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</row>
    <row r="133" spans="2:71" ht="20.100000000000001" customHeight="1" x14ac:dyDescent="0.25">
      <c r="B133" s="7"/>
      <c r="C133" s="7"/>
      <c r="D133" s="7"/>
      <c r="E133" s="7"/>
      <c r="F133" s="8"/>
      <c r="G133" s="8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</row>
    <row r="134" spans="2:71" ht="20.100000000000001" customHeight="1" x14ac:dyDescent="0.25">
      <c r="B134" s="7"/>
      <c r="C134" s="7"/>
      <c r="D134" s="7"/>
      <c r="E134" s="7"/>
      <c r="F134" s="8"/>
      <c r="G134" s="8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</row>
    <row r="135" spans="2:71" ht="20.100000000000001" customHeight="1" x14ac:dyDescent="0.25">
      <c r="B135" s="7"/>
      <c r="C135" s="7"/>
      <c r="D135" s="7"/>
      <c r="E135" s="7"/>
      <c r="F135" s="8"/>
      <c r="G135" s="8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</row>
    <row r="136" spans="2:71" ht="20.100000000000001" customHeight="1" x14ac:dyDescent="0.25">
      <c r="B136" s="7"/>
      <c r="C136" s="7"/>
      <c r="D136" s="7"/>
      <c r="E136" s="7"/>
      <c r="F136" s="8"/>
      <c r="G136" s="8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</row>
    <row r="137" spans="2:71" ht="20.100000000000001" customHeight="1" x14ac:dyDescent="0.25">
      <c r="B137" s="7"/>
      <c r="C137" s="7"/>
      <c r="D137" s="7"/>
      <c r="E137" s="7"/>
      <c r="F137" s="8"/>
      <c r="G137" s="8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</row>
    <row r="138" spans="2:71" ht="20.100000000000001" customHeight="1" x14ac:dyDescent="0.25">
      <c r="B138" s="7"/>
      <c r="C138" s="7"/>
      <c r="D138" s="7"/>
      <c r="E138" s="7"/>
      <c r="F138" s="8"/>
      <c r="G138" s="8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</row>
    <row r="139" spans="2:71" ht="20.100000000000001" customHeight="1" x14ac:dyDescent="0.25">
      <c r="B139" s="7"/>
      <c r="C139" s="7"/>
      <c r="D139" s="7"/>
      <c r="E139" s="7"/>
      <c r="F139" s="8"/>
      <c r="G139" s="8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</row>
    <row r="140" spans="2:71" ht="20.100000000000001" customHeight="1" x14ac:dyDescent="0.25">
      <c r="B140" s="7"/>
      <c r="C140" s="7"/>
      <c r="D140" s="7"/>
      <c r="E140" s="7"/>
      <c r="F140" s="8"/>
      <c r="G140" s="8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</row>
    <row r="141" spans="2:71" ht="20.100000000000001" customHeight="1" x14ac:dyDescent="0.25">
      <c r="B141" s="7"/>
      <c r="C141" s="7"/>
      <c r="D141" s="7"/>
      <c r="E141" s="7"/>
      <c r="F141" s="8"/>
      <c r="G141" s="8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</row>
    <row r="142" spans="2:71" ht="20.100000000000001" customHeight="1" x14ac:dyDescent="0.25">
      <c r="B142" s="7"/>
      <c r="C142" s="7"/>
      <c r="D142" s="7"/>
      <c r="E142" s="7"/>
      <c r="F142" s="8"/>
      <c r="G142" s="8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</row>
    <row r="143" spans="2:71" ht="20.100000000000001" customHeight="1" x14ac:dyDescent="0.25">
      <c r="B143" s="7"/>
      <c r="C143" s="7"/>
      <c r="D143" s="7"/>
      <c r="E143" s="7"/>
      <c r="F143" s="8"/>
      <c r="G143" s="8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</row>
    <row r="144" spans="2:71" ht="20.100000000000001" customHeight="1" x14ac:dyDescent="0.25">
      <c r="B144" s="7"/>
      <c r="C144" s="7"/>
      <c r="D144" s="7"/>
      <c r="E144" s="7"/>
      <c r="F144" s="8"/>
      <c r="G144" s="8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</row>
    <row r="145" spans="2:71" ht="20.100000000000001" customHeight="1" x14ac:dyDescent="0.25">
      <c r="B145" s="7"/>
      <c r="C145" s="7"/>
      <c r="D145" s="7"/>
      <c r="E145" s="7"/>
      <c r="F145" s="8"/>
      <c r="G145" s="8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</row>
    <row r="146" spans="2:71" ht="20.100000000000001" customHeight="1" x14ac:dyDescent="0.25">
      <c r="B146" s="7"/>
      <c r="C146" s="7"/>
      <c r="D146" s="7"/>
      <c r="E146" s="7"/>
      <c r="F146" s="8"/>
      <c r="G146" s="8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</row>
    <row r="147" spans="2:71" ht="20.100000000000001" customHeight="1" x14ac:dyDescent="0.25">
      <c r="B147" s="7"/>
      <c r="C147" s="7"/>
      <c r="D147" s="7"/>
      <c r="E147" s="7"/>
      <c r="F147" s="8"/>
      <c r="G147" s="8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</row>
    <row r="148" spans="2:71" ht="20.100000000000001" customHeight="1" x14ac:dyDescent="0.25">
      <c r="B148" s="7"/>
      <c r="C148" s="7"/>
      <c r="D148" s="7"/>
      <c r="E148" s="7"/>
      <c r="F148" s="8"/>
      <c r="G148" s="8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</row>
    <row r="149" spans="2:71" ht="20.100000000000001" customHeight="1" x14ac:dyDescent="0.25">
      <c r="B149" s="7"/>
      <c r="C149" s="7"/>
      <c r="D149" s="7"/>
      <c r="E149" s="7"/>
      <c r="F149" s="8"/>
      <c r="G149" s="8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</row>
    <row r="150" spans="2:71" ht="20.100000000000001" customHeight="1" x14ac:dyDescent="0.25">
      <c r="B150" s="7"/>
      <c r="C150" s="7"/>
      <c r="D150" s="7"/>
      <c r="E150" s="7"/>
      <c r="F150" s="8"/>
      <c r="G150" s="8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</row>
    <row r="151" spans="2:71" ht="20.100000000000001" customHeight="1" x14ac:dyDescent="0.25">
      <c r="B151" s="7"/>
      <c r="C151" s="7"/>
      <c r="D151" s="7"/>
      <c r="E151" s="7"/>
      <c r="F151" s="8"/>
      <c r="G151" s="8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</row>
    <row r="152" spans="2:71" ht="20.100000000000001" customHeight="1" x14ac:dyDescent="0.25">
      <c r="B152" s="7"/>
      <c r="C152" s="7"/>
      <c r="D152" s="7"/>
      <c r="E152" s="7"/>
      <c r="F152" s="8"/>
      <c r="G152" s="8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</row>
    <row r="153" spans="2:71" ht="20.100000000000001" customHeight="1" x14ac:dyDescent="0.25">
      <c r="B153" s="7"/>
      <c r="C153" s="7"/>
      <c r="D153" s="7"/>
      <c r="E153" s="7"/>
      <c r="F153" s="8"/>
      <c r="G153" s="8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</row>
    <row r="154" spans="2:71" ht="20.100000000000001" customHeight="1" x14ac:dyDescent="0.25">
      <c r="B154" s="7"/>
      <c r="C154" s="7"/>
      <c r="D154" s="7"/>
      <c r="E154" s="7"/>
      <c r="F154" s="8"/>
      <c r="G154" s="8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</row>
    <row r="155" spans="2:71" ht="20.100000000000001" customHeight="1" x14ac:dyDescent="0.25">
      <c r="B155" s="7"/>
      <c r="C155" s="7"/>
      <c r="D155" s="7"/>
      <c r="E155" s="7"/>
      <c r="F155" s="8"/>
      <c r="G155" s="8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</row>
    <row r="156" spans="2:71" ht="20.100000000000001" customHeight="1" x14ac:dyDescent="0.25">
      <c r="B156" s="7"/>
      <c r="C156" s="7"/>
      <c r="D156" s="7"/>
      <c r="E156" s="7"/>
      <c r="F156" s="8"/>
      <c r="G156" s="8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</row>
    <row r="157" spans="2:71" ht="20.100000000000001" customHeight="1" x14ac:dyDescent="0.25">
      <c r="B157" s="7"/>
      <c r="C157" s="7"/>
      <c r="D157" s="7"/>
      <c r="E157" s="7"/>
      <c r="F157" s="8"/>
      <c r="G157" s="8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</row>
    <row r="158" spans="2:71" ht="20.100000000000001" customHeight="1" x14ac:dyDescent="0.25">
      <c r="B158" s="7"/>
      <c r="C158" s="7"/>
      <c r="D158" s="7"/>
      <c r="E158" s="7"/>
      <c r="F158" s="8"/>
      <c r="G158" s="8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</row>
    <row r="159" spans="2:71" ht="20.100000000000001" customHeight="1" x14ac:dyDescent="0.25">
      <c r="B159" s="7"/>
      <c r="C159" s="7"/>
      <c r="D159" s="7"/>
      <c r="E159" s="7"/>
      <c r="F159" s="8"/>
      <c r="G159" s="8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</row>
    <row r="160" spans="2:71" ht="20.100000000000001" customHeight="1" x14ac:dyDescent="0.25">
      <c r="B160" s="7"/>
      <c r="C160" s="7"/>
      <c r="D160" s="7"/>
      <c r="E160" s="7"/>
      <c r="F160" s="8"/>
      <c r="G160" s="8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</row>
    <row r="161" spans="2:71" ht="20.100000000000001" customHeight="1" x14ac:dyDescent="0.25">
      <c r="B161" s="7"/>
      <c r="C161" s="7"/>
      <c r="D161" s="7"/>
      <c r="E161" s="7"/>
      <c r="F161" s="8"/>
      <c r="G161" s="8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</row>
    <row r="162" spans="2:71" ht="20.100000000000001" customHeight="1" x14ac:dyDescent="0.25">
      <c r="B162" s="7"/>
      <c r="C162" s="7"/>
      <c r="D162" s="7"/>
      <c r="E162" s="7"/>
      <c r="F162" s="8"/>
      <c r="G162" s="8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</row>
    <row r="163" spans="2:71" ht="20.100000000000001" customHeight="1" x14ac:dyDescent="0.25">
      <c r="B163" s="7"/>
      <c r="C163" s="7"/>
      <c r="D163" s="7"/>
      <c r="E163" s="7"/>
      <c r="F163" s="8"/>
      <c r="G163" s="8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</row>
    <row r="164" spans="2:71" ht="20.100000000000001" customHeight="1" x14ac:dyDescent="0.25">
      <c r="B164" s="7"/>
      <c r="C164" s="7"/>
      <c r="D164" s="7"/>
      <c r="E164" s="7"/>
      <c r="F164" s="8"/>
      <c r="G164" s="8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</row>
    <row r="165" spans="2:71" ht="20.100000000000001" customHeight="1" x14ac:dyDescent="0.25">
      <c r="B165" s="7"/>
      <c r="C165" s="7"/>
      <c r="D165" s="7"/>
      <c r="E165" s="7"/>
      <c r="F165" s="8"/>
      <c r="G165" s="8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</row>
    <row r="166" spans="2:71" ht="20.100000000000001" customHeight="1" x14ac:dyDescent="0.25">
      <c r="B166" s="7"/>
      <c r="C166" s="7"/>
      <c r="D166" s="7"/>
      <c r="E166" s="7"/>
      <c r="F166" s="8"/>
      <c r="G166" s="8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</row>
    <row r="167" spans="2:71" ht="20.100000000000001" customHeight="1" x14ac:dyDescent="0.25">
      <c r="B167" s="7"/>
      <c r="C167" s="7"/>
      <c r="D167" s="7"/>
      <c r="E167" s="7"/>
      <c r="F167" s="8"/>
      <c r="G167" s="8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</row>
    <row r="168" spans="2:71" ht="20.100000000000001" customHeight="1" x14ac:dyDescent="0.25">
      <c r="B168" s="7"/>
      <c r="C168" s="7"/>
      <c r="D168" s="7"/>
      <c r="E168" s="7"/>
      <c r="F168" s="8"/>
      <c r="G168" s="8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</row>
    <row r="169" spans="2:71" ht="20.100000000000001" customHeight="1" x14ac:dyDescent="0.25">
      <c r="B169" s="7"/>
      <c r="C169" s="7"/>
      <c r="D169" s="7"/>
      <c r="E169" s="7"/>
      <c r="F169" s="8"/>
      <c r="G169" s="8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</row>
    <row r="170" spans="2:71" ht="20.100000000000001" customHeight="1" x14ac:dyDescent="0.25">
      <c r="B170" s="7"/>
      <c r="C170" s="7"/>
      <c r="D170" s="7"/>
      <c r="E170" s="7"/>
      <c r="F170" s="8"/>
      <c r="G170" s="8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</row>
    <row r="171" spans="2:71" ht="20.100000000000001" customHeight="1" x14ac:dyDescent="0.25">
      <c r="B171" s="7"/>
      <c r="C171" s="7"/>
      <c r="D171" s="7"/>
      <c r="E171" s="7"/>
      <c r="F171" s="8"/>
      <c r="G171" s="8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</row>
    <row r="172" spans="2:71" ht="20.100000000000001" customHeight="1" x14ac:dyDescent="0.25">
      <c r="B172" s="7"/>
      <c r="C172" s="7"/>
      <c r="D172" s="7"/>
      <c r="E172" s="7"/>
      <c r="F172" s="8"/>
      <c r="G172" s="8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</row>
    <row r="173" spans="2:71" ht="20.100000000000001" customHeight="1" x14ac:dyDescent="0.25">
      <c r="B173" s="7"/>
      <c r="C173" s="7"/>
      <c r="D173" s="7"/>
      <c r="E173" s="7"/>
      <c r="F173" s="8"/>
      <c r="G173" s="8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</row>
    <row r="174" spans="2:71" ht="20.100000000000001" customHeight="1" x14ac:dyDescent="0.25">
      <c r="B174" s="7"/>
      <c r="C174" s="7"/>
      <c r="D174" s="7"/>
      <c r="E174" s="7"/>
      <c r="F174" s="8"/>
      <c r="G174" s="8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</row>
    <row r="175" spans="2:71" ht="20.100000000000001" customHeight="1" x14ac:dyDescent="0.25">
      <c r="B175" s="7"/>
      <c r="C175" s="7"/>
      <c r="D175" s="7"/>
      <c r="E175" s="7"/>
      <c r="F175" s="8"/>
      <c r="G175" s="8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</row>
    <row r="176" spans="2:71" ht="20.100000000000001" customHeight="1" x14ac:dyDescent="0.25">
      <c r="B176" s="7"/>
      <c r="C176" s="7"/>
      <c r="D176" s="7"/>
      <c r="E176" s="7"/>
      <c r="F176" s="8"/>
      <c r="G176" s="8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</row>
    <row r="177" spans="2:71" ht="20.100000000000001" customHeight="1" x14ac:dyDescent="0.25">
      <c r="B177" s="7"/>
      <c r="C177" s="7"/>
      <c r="D177" s="7"/>
      <c r="E177" s="7"/>
      <c r="F177" s="8"/>
      <c r="G177" s="8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</row>
    <row r="178" spans="2:71" ht="20.100000000000001" customHeight="1" x14ac:dyDescent="0.25">
      <c r="B178" s="7"/>
      <c r="C178" s="7"/>
      <c r="D178" s="7"/>
      <c r="E178" s="7"/>
      <c r="F178" s="8"/>
      <c r="G178" s="8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</row>
    <row r="179" spans="2:71" ht="20.100000000000001" customHeight="1" x14ac:dyDescent="0.25">
      <c r="B179" s="7"/>
      <c r="C179" s="7"/>
      <c r="D179" s="7"/>
      <c r="E179" s="7"/>
      <c r="F179" s="8"/>
      <c r="G179" s="8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</row>
    <row r="180" spans="2:71" ht="20.100000000000001" customHeight="1" x14ac:dyDescent="0.25">
      <c r="B180" s="7"/>
      <c r="C180" s="7"/>
      <c r="D180" s="7"/>
      <c r="E180" s="7"/>
      <c r="F180" s="8"/>
      <c r="G180" s="8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</row>
    <row r="181" spans="2:71" ht="20.100000000000001" customHeight="1" x14ac:dyDescent="0.25">
      <c r="B181" s="7"/>
      <c r="C181" s="7"/>
      <c r="D181" s="7"/>
      <c r="E181" s="7"/>
      <c r="F181" s="8"/>
      <c r="G181" s="8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</row>
    <row r="182" spans="2:71" ht="20.100000000000001" customHeight="1" x14ac:dyDescent="0.25">
      <c r="B182" s="7"/>
      <c r="C182" s="7"/>
      <c r="D182" s="7"/>
      <c r="E182" s="7"/>
      <c r="F182" s="8"/>
      <c r="G182" s="8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</row>
    <row r="183" spans="2:71" ht="20.100000000000001" customHeight="1" x14ac:dyDescent="0.25">
      <c r="B183" s="7"/>
      <c r="C183" s="7"/>
      <c r="D183" s="7"/>
      <c r="E183" s="7"/>
      <c r="F183" s="8"/>
      <c r="G183" s="8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</row>
    <row r="184" spans="2:71" ht="20.100000000000001" customHeight="1" x14ac:dyDescent="0.25">
      <c r="B184" s="7"/>
      <c r="C184" s="7"/>
      <c r="D184" s="7"/>
      <c r="E184" s="7"/>
      <c r="F184" s="8"/>
      <c r="G184" s="8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</row>
    <row r="185" spans="2:71" ht="20.100000000000001" customHeight="1" x14ac:dyDescent="0.25">
      <c r="B185" s="7"/>
      <c r="C185" s="7"/>
      <c r="D185" s="7"/>
      <c r="E185" s="7"/>
      <c r="F185" s="8"/>
      <c r="G185" s="8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</row>
    <row r="186" spans="2:71" ht="20.100000000000001" customHeight="1" x14ac:dyDescent="0.25">
      <c r="B186" s="7"/>
      <c r="C186" s="7"/>
      <c r="D186" s="7"/>
      <c r="E186" s="7"/>
      <c r="F186" s="8"/>
      <c r="G186" s="8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</row>
    <row r="187" spans="2:71" ht="20.100000000000001" customHeight="1" x14ac:dyDescent="0.25">
      <c r="B187" s="7"/>
      <c r="C187" s="7"/>
      <c r="D187" s="7"/>
      <c r="E187" s="7"/>
      <c r="F187" s="8"/>
      <c r="G187" s="8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</row>
    <row r="188" spans="2:71" ht="20.100000000000001" customHeight="1" x14ac:dyDescent="0.25">
      <c r="B188" s="7"/>
      <c r="C188" s="7"/>
      <c r="D188" s="7"/>
      <c r="E188" s="7"/>
      <c r="F188" s="8"/>
      <c r="G188" s="8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</row>
    <row r="189" spans="2:71" ht="20.100000000000001" customHeight="1" x14ac:dyDescent="0.25">
      <c r="B189" s="7"/>
      <c r="C189" s="7"/>
      <c r="D189" s="7"/>
      <c r="E189" s="7"/>
      <c r="F189" s="8"/>
      <c r="G189" s="8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</row>
    <row r="190" spans="2:71" ht="20.100000000000001" customHeight="1" x14ac:dyDescent="0.25">
      <c r="B190" s="7"/>
      <c r="C190" s="7"/>
      <c r="D190" s="7"/>
      <c r="E190" s="7"/>
      <c r="F190" s="8"/>
      <c r="G190" s="8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</row>
    <row r="191" spans="2:71" ht="20.100000000000001" customHeight="1" x14ac:dyDescent="0.25">
      <c r="B191" s="7"/>
      <c r="C191" s="7"/>
      <c r="D191" s="7"/>
      <c r="E191" s="7"/>
      <c r="F191" s="8"/>
      <c r="G191" s="8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</row>
    <row r="192" spans="2:71" ht="20.100000000000001" customHeight="1" x14ac:dyDescent="0.25">
      <c r="B192" s="7"/>
      <c r="C192" s="7"/>
      <c r="D192" s="7"/>
      <c r="E192" s="7"/>
      <c r="F192" s="8"/>
      <c r="G192" s="8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</row>
    <row r="193" spans="2:71" ht="20.100000000000001" customHeight="1" x14ac:dyDescent="0.25">
      <c r="B193" s="7"/>
      <c r="C193" s="7"/>
      <c r="D193" s="7"/>
      <c r="E193" s="7"/>
      <c r="F193" s="8"/>
      <c r="G193" s="8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</row>
    <row r="194" spans="2:71" ht="20.100000000000001" customHeight="1" x14ac:dyDescent="0.25">
      <c r="B194" s="7"/>
      <c r="C194" s="7"/>
      <c r="D194" s="7"/>
      <c r="E194" s="7"/>
      <c r="F194" s="8"/>
      <c r="G194" s="8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</row>
    <row r="195" spans="2:71" ht="20.100000000000001" customHeight="1" x14ac:dyDescent="0.25">
      <c r="B195" s="7"/>
      <c r="C195" s="7"/>
      <c r="D195" s="7"/>
      <c r="E195" s="7"/>
      <c r="F195" s="8"/>
      <c r="G195" s="8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</row>
    <row r="196" spans="2:71" ht="20.100000000000001" customHeight="1" x14ac:dyDescent="0.25">
      <c r="B196" s="7"/>
      <c r="C196" s="7"/>
      <c r="D196" s="7"/>
      <c r="E196" s="7"/>
      <c r="F196" s="8"/>
      <c r="G196" s="8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</row>
    <row r="197" spans="2:71" ht="20.100000000000001" customHeight="1" x14ac:dyDescent="0.25">
      <c r="B197" s="7"/>
      <c r="C197" s="7"/>
      <c r="D197" s="7"/>
      <c r="E197" s="7"/>
      <c r="F197" s="8"/>
      <c r="G197" s="8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</row>
    <row r="198" spans="2:71" ht="20.100000000000001" customHeight="1" x14ac:dyDescent="0.25">
      <c r="B198" s="7"/>
      <c r="C198" s="7"/>
      <c r="D198" s="7"/>
      <c r="E198" s="7"/>
      <c r="F198" s="8"/>
      <c r="G198" s="8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</row>
    <row r="199" spans="2:71" ht="20.100000000000001" customHeight="1" x14ac:dyDescent="0.25">
      <c r="B199" s="7"/>
      <c r="C199" s="7"/>
      <c r="D199" s="7"/>
      <c r="E199" s="7"/>
      <c r="F199" s="8"/>
      <c r="G199" s="8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</row>
    <row r="200" spans="2:71" ht="20.100000000000001" customHeight="1" x14ac:dyDescent="0.25">
      <c r="B200" s="7"/>
      <c r="C200" s="7"/>
      <c r="D200" s="7"/>
      <c r="E200" s="7"/>
      <c r="F200" s="8"/>
      <c r="G200" s="8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</row>
    <row r="201" spans="2:71" ht="20.100000000000001" customHeight="1" x14ac:dyDescent="0.25">
      <c r="B201" s="7"/>
      <c r="C201" s="7"/>
      <c r="D201" s="7"/>
      <c r="E201" s="7"/>
      <c r="F201" s="8"/>
      <c r="G201" s="8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</row>
    <row r="202" spans="2:71" ht="20.100000000000001" customHeight="1" x14ac:dyDescent="0.25">
      <c r="B202" s="7"/>
      <c r="C202" s="7"/>
      <c r="D202" s="7"/>
      <c r="E202" s="7"/>
      <c r="F202" s="8"/>
      <c r="G202" s="8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</row>
    <row r="203" spans="2:71" ht="20.100000000000001" customHeight="1" x14ac:dyDescent="0.25">
      <c r="B203" s="7"/>
      <c r="C203" s="7"/>
      <c r="D203" s="7"/>
      <c r="E203" s="7"/>
      <c r="F203" s="8"/>
      <c r="G203" s="8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</row>
    <row r="204" spans="2:71" ht="20.100000000000001" customHeight="1" x14ac:dyDescent="0.25">
      <c r="B204" s="7"/>
      <c r="C204" s="7"/>
      <c r="D204" s="7"/>
      <c r="E204" s="7"/>
      <c r="F204" s="8"/>
      <c r="G204" s="8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</row>
    <row r="205" spans="2:71" ht="20.100000000000001" customHeight="1" x14ac:dyDescent="0.25">
      <c r="B205" s="7"/>
      <c r="C205" s="7"/>
      <c r="D205" s="7"/>
      <c r="E205" s="7"/>
      <c r="F205" s="8"/>
      <c r="G205" s="8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</row>
    <row r="206" spans="2:71" ht="20.100000000000001" customHeight="1" x14ac:dyDescent="0.25">
      <c r="B206" s="7"/>
      <c r="C206" s="7"/>
      <c r="D206" s="7"/>
      <c r="E206" s="7"/>
      <c r="F206" s="8"/>
      <c r="G206" s="8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</row>
    <row r="207" spans="2:71" ht="20.100000000000001" customHeight="1" x14ac:dyDescent="0.25">
      <c r="B207" s="7"/>
      <c r="C207" s="7"/>
      <c r="D207" s="7"/>
      <c r="E207" s="7"/>
      <c r="F207" s="8"/>
      <c r="G207" s="8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</row>
    <row r="208" spans="2:71" ht="20.100000000000001" customHeight="1" x14ac:dyDescent="0.25">
      <c r="B208" s="7"/>
      <c r="C208" s="7"/>
      <c r="D208" s="7"/>
      <c r="E208" s="7"/>
      <c r="F208" s="8"/>
      <c r="G208" s="8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</row>
    <row r="209" spans="2:71" ht="20.100000000000001" customHeight="1" x14ac:dyDescent="0.25">
      <c r="B209" s="7"/>
      <c r="C209" s="7"/>
      <c r="D209" s="7"/>
      <c r="E209" s="7"/>
      <c r="F209" s="8"/>
      <c r="G209" s="8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</row>
    <row r="210" spans="2:71" ht="20.100000000000001" customHeight="1" x14ac:dyDescent="0.25">
      <c r="B210" s="7"/>
      <c r="C210" s="7"/>
      <c r="D210" s="7"/>
      <c r="E210" s="7"/>
      <c r="F210" s="8"/>
      <c r="G210" s="8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</row>
    <row r="211" spans="2:71" ht="20.100000000000001" customHeight="1" x14ac:dyDescent="0.25">
      <c r="B211" s="7"/>
      <c r="C211" s="7"/>
      <c r="D211" s="7"/>
      <c r="E211" s="7"/>
      <c r="F211" s="8"/>
      <c r="G211" s="8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</row>
    <row r="212" spans="2:71" ht="20.100000000000001" customHeight="1" x14ac:dyDescent="0.25">
      <c r="B212" s="7"/>
      <c r="C212" s="7"/>
      <c r="D212" s="7"/>
      <c r="E212" s="7"/>
      <c r="F212" s="8"/>
      <c r="G212" s="8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</row>
    <row r="213" spans="2:71" ht="20.100000000000001" customHeight="1" x14ac:dyDescent="0.25">
      <c r="B213" s="7"/>
      <c r="C213" s="7"/>
      <c r="D213" s="7"/>
      <c r="E213" s="7"/>
      <c r="F213" s="8"/>
      <c r="G213" s="8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</row>
    <row r="214" spans="2:71" ht="20.100000000000001" customHeight="1" x14ac:dyDescent="0.25">
      <c r="B214" s="7"/>
      <c r="C214" s="7"/>
      <c r="D214" s="7"/>
      <c r="E214" s="7"/>
      <c r="F214" s="8"/>
      <c r="G214" s="8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</row>
    <row r="215" spans="2:71" ht="20.100000000000001" customHeight="1" x14ac:dyDescent="0.25">
      <c r="B215" s="7"/>
      <c r="C215" s="7"/>
      <c r="D215" s="7"/>
      <c r="E215" s="7"/>
      <c r="F215" s="8"/>
      <c r="G215" s="8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</row>
    <row r="216" spans="2:71" ht="20.100000000000001" customHeight="1" x14ac:dyDescent="0.25">
      <c r="B216" s="7"/>
      <c r="C216" s="7"/>
      <c r="D216" s="7"/>
      <c r="E216" s="7"/>
      <c r="F216" s="8"/>
      <c r="G216" s="8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</row>
    <row r="217" spans="2:71" ht="20.100000000000001" customHeight="1" x14ac:dyDescent="0.25">
      <c r="B217" s="7"/>
      <c r="C217" s="7"/>
      <c r="D217" s="7"/>
      <c r="E217" s="7"/>
      <c r="F217" s="8"/>
      <c r="G217" s="8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</row>
    <row r="218" spans="2:71" ht="20.100000000000001" customHeight="1" x14ac:dyDescent="0.25">
      <c r="B218" s="7"/>
      <c r="C218" s="7"/>
      <c r="D218" s="7"/>
      <c r="E218" s="7"/>
      <c r="F218" s="8"/>
      <c r="G218" s="8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</row>
    <row r="219" spans="2:71" ht="20.100000000000001" customHeight="1" x14ac:dyDescent="0.25">
      <c r="B219" s="7"/>
      <c r="C219" s="7"/>
      <c r="D219" s="7"/>
      <c r="E219" s="7"/>
      <c r="F219" s="8"/>
      <c r="G219" s="8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</row>
    <row r="220" spans="2:71" ht="20.100000000000001" customHeight="1" x14ac:dyDescent="0.25">
      <c r="B220" s="7"/>
      <c r="C220" s="7"/>
      <c r="D220" s="7"/>
      <c r="E220" s="7"/>
      <c r="F220" s="8"/>
      <c r="G220" s="8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</row>
    <row r="221" spans="2:71" ht="20.100000000000001" customHeight="1" x14ac:dyDescent="0.25">
      <c r="B221" s="7"/>
      <c r="C221" s="7"/>
      <c r="D221" s="7"/>
      <c r="E221" s="7"/>
      <c r="F221" s="8"/>
      <c r="G221" s="8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</row>
    <row r="222" spans="2:71" ht="20.100000000000001" customHeight="1" x14ac:dyDescent="0.25">
      <c r="B222" s="7"/>
      <c r="C222" s="7"/>
      <c r="D222" s="7"/>
      <c r="E222" s="7"/>
      <c r="F222" s="8"/>
      <c r="G222" s="8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</row>
    <row r="223" spans="2:71" ht="20.100000000000001" customHeight="1" x14ac:dyDescent="0.25">
      <c r="B223" s="7"/>
      <c r="C223" s="7"/>
      <c r="D223" s="7"/>
      <c r="E223" s="7"/>
      <c r="F223" s="8"/>
      <c r="G223" s="8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</row>
    <row r="224" spans="2:71" ht="20.100000000000001" customHeight="1" x14ac:dyDescent="0.25">
      <c r="B224" s="7"/>
      <c r="C224" s="7"/>
      <c r="D224" s="7"/>
      <c r="E224" s="7"/>
      <c r="F224" s="8"/>
      <c r="G224" s="8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</row>
    <row r="225" spans="2:71" ht="20.100000000000001" customHeight="1" x14ac:dyDescent="0.25">
      <c r="B225" s="7"/>
      <c r="C225" s="7"/>
      <c r="D225" s="7"/>
      <c r="E225" s="7"/>
      <c r="F225" s="8"/>
      <c r="G225" s="8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</row>
    <row r="226" spans="2:71" ht="20.100000000000001" customHeight="1" x14ac:dyDescent="0.25">
      <c r="B226" s="7"/>
      <c r="C226" s="7"/>
      <c r="D226" s="7"/>
      <c r="E226" s="7"/>
      <c r="F226" s="8"/>
      <c r="G226" s="8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</row>
    <row r="227" spans="2:71" ht="20.100000000000001" customHeight="1" x14ac:dyDescent="0.25">
      <c r="B227" s="7"/>
      <c r="C227" s="7"/>
      <c r="D227" s="7"/>
      <c r="E227" s="7"/>
      <c r="F227" s="8"/>
      <c r="G227" s="8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</row>
    <row r="228" spans="2:71" ht="20.100000000000001" customHeight="1" x14ac:dyDescent="0.25">
      <c r="B228" s="7"/>
      <c r="C228" s="7"/>
      <c r="D228" s="7"/>
      <c r="E228" s="7"/>
      <c r="F228" s="8"/>
      <c r="G228" s="8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</row>
    <row r="229" spans="2:71" ht="20.100000000000001" customHeight="1" x14ac:dyDescent="0.25">
      <c r="B229" s="7"/>
      <c r="C229" s="7"/>
      <c r="D229" s="7"/>
      <c r="E229" s="7"/>
      <c r="F229" s="8"/>
      <c r="G229" s="8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</row>
    <row r="230" spans="2:71" ht="20.100000000000001" customHeight="1" x14ac:dyDescent="0.25">
      <c r="B230" s="7"/>
      <c r="C230" s="7"/>
      <c r="D230" s="7"/>
      <c r="E230" s="7"/>
      <c r="F230" s="8"/>
      <c r="G230" s="8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</row>
    <row r="231" spans="2:71" ht="20.100000000000001" customHeight="1" x14ac:dyDescent="0.25">
      <c r="B231" s="7"/>
      <c r="C231" s="7"/>
      <c r="D231" s="7"/>
      <c r="E231" s="7"/>
      <c r="F231" s="8"/>
      <c r="G231" s="8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</row>
    <row r="232" spans="2:71" ht="20.100000000000001" customHeight="1" x14ac:dyDescent="0.25">
      <c r="B232" s="7"/>
      <c r="C232" s="7"/>
      <c r="D232" s="7"/>
      <c r="E232" s="7"/>
      <c r="F232" s="8"/>
      <c r="G232" s="8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</row>
    <row r="233" spans="2:71" ht="20.100000000000001" customHeight="1" x14ac:dyDescent="0.25">
      <c r="B233" s="7"/>
      <c r="C233" s="7"/>
      <c r="D233" s="7"/>
      <c r="E233" s="7"/>
      <c r="F233" s="8"/>
      <c r="G233" s="8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</row>
    <row r="234" spans="2:71" ht="20.100000000000001" customHeight="1" x14ac:dyDescent="0.25">
      <c r="B234" s="7"/>
      <c r="C234" s="7"/>
      <c r="D234" s="7"/>
      <c r="E234" s="7"/>
      <c r="F234" s="8"/>
      <c r="G234" s="8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</row>
    <row r="235" spans="2:71" ht="20.100000000000001" customHeight="1" x14ac:dyDescent="0.25">
      <c r="B235" s="7"/>
      <c r="C235" s="7"/>
      <c r="D235" s="7"/>
      <c r="E235" s="7"/>
      <c r="F235" s="8"/>
      <c r="G235" s="8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</row>
    <row r="236" spans="2:71" ht="20.100000000000001" customHeight="1" x14ac:dyDescent="0.25">
      <c r="B236" s="7"/>
      <c r="C236" s="7"/>
      <c r="D236" s="7"/>
      <c r="E236" s="7"/>
      <c r="F236" s="8"/>
      <c r="G236" s="8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</row>
    <row r="237" spans="2:71" ht="20.100000000000001" customHeight="1" x14ac:dyDescent="0.25">
      <c r="B237" s="7"/>
      <c r="C237" s="7"/>
      <c r="D237" s="7"/>
      <c r="E237" s="7"/>
      <c r="F237" s="8"/>
      <c r="G237" s="8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</row>
    <row r="238" spans="2:71" ht="20.100000000000001" customHeight="1" x14ac:dyDescent="0.25">
      <c r="B238" s="7"/>
      <c r="C238" s="7"/>
      <c r="D238" s="7"/>
      <c r="E238" s="7"/>
      <c r="F238" s="8"/>
      <c r="G238" s="8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</row>
    <row r="239" spans="2:71" ht="20.100000000000001" customHeight="1" x14ac:dyDescent="0.25">
      <c r="B239" s="7"/>
      <c r="C239" s="7"/>
      <c r="D239" s="7"/>
      <c r="E239" s="7"/>
      <c r="F239" s="8"/>
      <c r="G239" s="8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</row>
    <row r="240" spans="2:71" ht="20.100000000000001" customHeight="1" x14ac:dyDescent="0.25">
      <c r="B240" s="7"/>
      <c r="C240" s="7"/>
      <c r="D240" s="7"/>
      <c r="E240" s="7"/>
      <c r="F240" s="8"/>
      <c r="G240" s="8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</row>
    <row r="241" spans="2:71" ht="20.100000000000001" customHeight="1" x14ac:dyDescent="0.25">
      <c r="B241" s="7"/>
      <c r="C241" s="7"/>
      <c r="D241" s="7"/>
      <c r="E241" s="7"/>
      <c r="F241" s="8"/>
      <c r="G241" s="8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</row>
    <row r="242" spans="2:71" ht="20.100000000000001" customHeight="1" x14ac:dyDescent="0.25">
      <c r="B242" s="7"/>
      <c r="C242" s="7"/>
      <c r="D242" s="7"/>
      <c r="E242" s="7"/>
      <c r="F242" s="8"/>
      <c r="G242" s="8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</row>
    <row r="243" spans="2:71" ht="20.100000000000001" customHeight="1" x14ac:dyDescent="0.25">
      <c r="B243" s="7"/>
      <c r="C243" s="7"/>
      <c r="D243" s="7"/>
      <c r="E243" s="7"/>
      <c r="F243" s="8"/>
      <c r="G243" s="8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</row>
    <row r="244" spans="2:71" ht="20.100000000000001" customHeight="1" x14ac:dyDescent="0.25">
      <c r="B244" s="7"/>
      <c r="C244" s="7"/>
      <c r="D244" s="7"/>
      <c r="E244" s="7"/>
      <c r="F244" s="8"/>
      <c r="G244" s="8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</row>
    <row r="245" spans="2:71" ht="20.100000000000001" customHeight="1" x14ac:dyDescent="0.25">
      <c r="B245" s="7"/>
      <c r="C245" s="7"/>
      <c r="D245" s="7"/>
      <c r="E245" s="7"/>
      <c r="F245" s="8"/>
      <c r="G245" s="8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</row>
    <row r="246" spans="2:71" ht="20.100000000000001" customHeight="1" x14ac:dyDescent="0.25">
      <c r="B246" s="7"/>
      <c r="C246" s="7"/>
      <c r="D246" s="7"/>
      <c r="E246" s="7"/>
      <c r="F246" s="8"/>
      <c r="G246" s="8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</row>
    <row r="247" spans="2:71" ht="20.100000000000001" customHeight="1" x14ac:dyDescent="0.25">
      <c r="B247" s="7"/>
      <c r="C247" s="7"/>
      <c r="D247" s="7"/>
      <c r="E247" s="7"/>
      <c r="F247" s="8"/>
      <c r="G247" s="8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</row>
    <row r="248" spans="2:71" ht="20.100000000000001" customHeight="1" x14ac:dyDescent="0.25">
      <c r="B248" s="7"/>
      <c r="C248" s="7"/>
      <c r="D248" s="7"/>
      <c r="E248" s="7"/>
      <c r="F248" s="8"/>
      <c r="G248" s="8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</row>
    <row r="249" spans="2:71" ht="20.100000000000001" customHeight="1" x14ac:dyDescent="0.25">
      <c r="B249" s="7"/>
      <c r="C249" s="7"/>
      <c r="D249" s="7"/>
      <c r="E249" s="7"/>
      <c r="F249" s="8"/>
      <c r="G249" s="8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</row>
    <row r="250" spans="2:71" ht="20.100000000000001" customHeight="1" x14ac:dyDescent="0.25">
      <c r="B250" s="7"/>
      <c r="C250" s="7"/>
      <c r="D250" s="7"/>
      <c r="E250" s="7"/>
      <c r="F250" s="8"/>
      <c r="G250" s="8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</row>
    <row r="251" spans="2:71" ht="20.100000000000001" customHeight="1" x14ac:dyDescent="0.25">
      <c r="B251" s="7"/>
      <c r="C251" s="7"/>
      <c r="D251" s="7"/>
      <c r="E251" s="7"/>
      <c r="F251" s="8"/>
      <c r="G251" s="8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</row>
    <row r="252" spans="2:71" ht="20.100000000000001" customHeight="1" x14ac:dyDescent="0.25">
      <c r="B252" s="7"/>
      <c r="C252" s="7"/>
      <c r="D252" s="7"/>
      <c r="E252" s="7"/>
      <c r="F252" s="8"/>
      <c r="G252" s="8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</row>
    <row r="253" spans="2:71" ht="20.100000000000001" customHeight="1" x14ac:dyDescent="0.25">
      <c r="B253" s="7"/>
      <c r="C253" s="7"/>
      <c r="D253" s="7"/>
      <c r="E253" s="7"/>
      <c r="F253" s="8"/>
      <c r="G253" s="8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</row>
    <row r="254" spans="2:71" ht="20.100000000000001" customHeight="1" x14ac:dyDescent="0.25">
      <c r="B254" s="7"/>
      <c r="C254" s="7"/>
      <c r="D254" s="7"/>
      <c r="E254" s="7"/>
      <c r="F254" s="8"/>
      <c r="G254" s="8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</row>
    <row r="255" spans="2:71" ht="20.100000000000001" customHeight="1" x14ac:dyDescent="0.25">
      <c r="B255" s="7"/>
      <c r="C255" s="7"/>
      <c r="D255" s="7"/>
      <c r="E255" s="7"/>
      <c r="F255" s="8"/>
      <c r="G255" s="8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</row>
    <row r="256" spans="2:71" ht="20.100000000000001" customHeight="1" x14ac:dyDescent="0.25">
      <c r="B256" s="7"/>
      <c r="C256" s="7"/>
      <c r="D256" s="7"/>
      <c r="E256" s="7"/>
      <c r="F256" s="8"/>
      <c r="G256" s="8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</row>
    <row r="257" spans="2:71" ht="20.100000000000001" customHeight="1" x14ac:dyDescent="0.25">
      <c r="B257" s="7"/>
      <c r="C257" s="7"/>
      <c r="D257" s="7"/>
      <c r="E257" s="7"/>
      <c r="F257" s="8"/>
      <c r="G257" s="8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</row>
    <row r="258" spans="2:71" ht="20.100000000000001" customHeight="1" x14ac:dyDescent="0.25">
      <c r="B258" s="7"/>
      <c r="C258" s="7"/>
      <c r="D258" s="7"/>
      <c r="E258" s="7"/>
      <c r="F258" s="8"/>
      <c r="G258" s="8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</row>
    <row r="259" spans="2:71" ht="20.100000000000001" customHeight="1" x14ac:dyDescent="0.25">
      <c r="B259" s="7"/>
      <c r="C259" s="7"/>
      <c r="D259" s="7"/>
      <c r="E259" s="7"/>
      <c r="F259" s="8"/>
      <c r="G259" s="8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</row>
    <row r="260" spans="2:71" ht="20.100000000000001" customHeight="1" x14ac:dyDescent="0.25">
      <c r="B260" s="7"/>
      <c r="C260" s="7"/>
      <c r="D260" s="7"/>
      <c r="E260" s="7"/>
      <c r="F260" s="8"/>
      <c r="G260" s="8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</row>
    <row r="261" spans="2:71" ht="20.100000000000001" customHeight="1" x14ac:dyDescent="0.25">
      <c r="B261" s="7"/>
      <c r="C261" s="7"/>
      <c r="D261" s="7"/>
      <c r="E261" s="7"/>
      <c r="F261" s="8"/>
      <c r="G261" s="8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</row>
    <row r="262" spans="2:71" ht="20.100000000000001" customHeight="1" x14ac:dyDescent="0.25">
      <c r="B262" s="7"/>
      <c r="C262" s="7"/>
      <c r="D262" s="7"/>
      <c r="E262" s="7"/>
      <c r="F262" s="8"/>
      <c r="G262" s="8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</row>
    <row r="263" spans="2:71" ht="20.100000000000001" customHeight="1" x14ac:dyDescent="0.25">
      <c r="B263" s="7"/>
      <c r="C263" s="7"/>
      <c r="D263" s="7"/>
      <c r="E263" s="7"/>
      <c r="F263" s="8"/>
      <c r="G263" s="8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</row>
    <row r="264" spans="2:71" ht="20.100000000000001" customHeight="1" x14ac:dyDescent="0.25">
      <c r="B264" s="7"/>
      <c r="C264" s="7"/>
      <c r="D264" s="7"/>
      <c r="E264" s="7"/>
      <c r="F264" s="8"/>
      <c r="G264" s="8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</row>
    <row r="265" spans="2:71" ht="20.100000000000001" customHeight="1" x14ac:dyDescent="0.25">
      <c r="B265" s="7"/>
      <c r="C265" s="7"/>
      <c r="D265" s="7"/>
      <c r="E265" s="7"/>
      <c r="F265" s="8"/>
      <c r="G265" s="8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</row>
    <row r="266" spans="2:71" ht="20.100000000000001" customHeight="1" x14ac:dyDescent="0.25">
      <c r="B266" s="7"/>
      <c r="C266" s="7"/>
      <c r="D266" s="7"/>
      <c r="E266" s="7"/>
      <c r="F266" s="8"/>
      <c r="G266" s="8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</row>
    <row r="267" spans="2:71" ht="20.100000000000001" customHeight="1" x14ac:dyDescent="0.25">
      <c r="B267" s="7"/>
      <c r="C267" s="7"/>
      <c r="D267" s="7"/>
      <c r="E267" s="7"/>
      <c r="F267" s="8"/>
      <c r="G267" s="8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</row>
    <row r="268" spans="2:71" ht="20.100000000000001" customHeight="1" x14ac:dyDescent="0.25">
      <c r="B268" s="7"/>
      <c r="C268" s="7"/>
      <c r="D268" s="7"/>
      <c r="E268" s="7"/>
      <c r="F268" s="8"/>
      <c r="G268" s="8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</row>
    <row r="269" spans="2:71" ht="20.100000000000001" customHeight="1" x14ac:dyDescent="0.25">
      <c r="B269" s="7"/>
      <c r="C269" s="7"/>
      <c r="D269" s="7"/>
      <c r="E269" s="7"/>
      <c r="F269" s="8"/>
      <c r="G269" s="8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</row>
    <row r="270" spans="2:71" ht="20.100000000000001" customHeight="1" x14ac:dyDescent="0.25">
      <c r="B270" s="7"/>
      <c r="C270" s="7"/>
      <c r="D270" s="7"/>
      <c r="E270" s="7"/>
      <c r="F270" s="8"/>
      <c r="G270" s="8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</row>
    <row r="271" spans="2:71" ht="20.100000000000001" customHeight="1" x14ac:dyDescent="0.25">
      <c r="B271" s="7"/>
      <c r="C271" s="7"/>
      <c r="D271" s="7"/>
      <c r="E271" s="7"/>
      <c r="F271" s="8"/>
      <c r="G271" s="8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</row>
    <row r="272" spans="2:71" ht="20.100000000000001" customHeight="1" x14ac:dyDescent="0.25">
      <c r="B272" s="7"/>
      <c r="C272" s="7"/>
      <c r="D272" s="7"/>
      <c r="E272" s="7"/>
      <c r="F272" s="8"/>
      <c r="G272" s="8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</row>
    <row r="273" spans="2:71" ht="20.100000000000001" customHeight="1" x14ac:dyDescent="0.25">
      <c r="B273" s="7"/>
      <c r="C273" s="7"/>
      <c r="D273" s="7"/>
      <c r="E273" s="7"/>
      <c r="F273" s="8"/>
      <c r="G273" s="8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</row>
    <row r="274" spans="2:71" ht="20.100000000000001" customHeight="1" x14ac:dyDescent="0.25">
      <c r="B274" s="7"/>
      <c r="C274" s="7"/>
      <c r="D274" s="7"/>
      <c r="E274" s="7"/>
      <c r="F274" s="8"/>
      <c r="G274" s="8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</row>
    <row r="275" spans="2:71" ht="20.100000000000001" customHeight="1" x14ac:dyDescent="0.25">
      <c r="B275" s="7"/>
      <c r="C275" s="7"/>
      <c r="D275" s="7"/>
      <c r="E275" s="7"/>
      <c r="F275" s="8"/>
      <c r="G275" s="8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</row>
    <row r="276" spans="2:71" ht="20.100000000000001" customHeight="1" x14ac:dyDescent="0.25">
      <c r="B276" s="7"/>
      <c r="C276" s="7"/>
      <c r="D276" s="7"/>
      <c r="E276" s="7"/>
      <c r="F276" s="8"/>
      <c r="G276" s="8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</row>
    <row r="277" spans="2:71" ht="20.100000000000001" customHeight="1" x14ac:dyDescent="0.25">
      <c r="B277" s="7"/>
      <c r="C277" s="7"/>
      <c r="D277" s="7"/>
      <c r="E277" s="7"/>
      <c r="F277" s="8"/>
      <c r="G277" s="8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</row>
    <row r="278" spans="2:71" ht="20.100000000000001" customHeight="1" x14ac:dyDescent="0.25">
      <c r="B278" s="7"/>
      <c r="C278" s="7"/>
      <c r="D278" s="7"/>
      <c r="E278" s="7"/>
      <c r="F278" s="8"/>
      <c r="G278" s="8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</row>
    <row r="279" spans="2:71" ht="20.100000000000001" customHeight="1" x14ac:dyDescent="0.25">
      <c r="B279" s="7"/>
      <c r="C279" s="7"/>
      <c r="D279" s="7"/>
      <c r="E279" s="7"/>
      <c r="F279" s="8"/>
      <c r="G279" s="8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</row>
    <row r="280" spans="2:71" ht="20.100000000000001" customHeight="1" x14ac:dyDescent="0.25">
      <c r="B280" s="7"/>
      <c r="C280" s="7"/>
      <c r="D280" s="7"/>
      <c r="E280" s="7"/>
      <c r="F280" s="8"/>
      <c r="G280" s="8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</row>
    <row r="281" spans="2:71" ht="20.100000000000001" customHeight="1" x14ac:dyDescent="0.25">
      <c r="B281" s="7"/>
      <c r="C281" s="7"/>
      <c r="D281" s="7"/>
      <c r="E281" s="7"/>
      <c r="F281" s="8"/>
      <c r="G281" s="8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</row>
    <row r="282" spans="2:71" ht="20.100000000000001" customHeight="1" x14ac:dyDescent="0.25">
      <c r="B282" s="7"/>
      <c r="C282" s="7"/>
      <c r="D282" s="7"/>
      <c r="E282" s="7"/>
      <c r="F282" s="8"/>
      <c r="G282" s="8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</row>
    <row r="283" spans="2:71" ht="20.100000000000001" customHeight="1" x14ac:dyDescent="0.25">
      <c r="B283" s="7"/>
      <c r="C283" s="7"/>
      <c r="D283" s="7"/>
      <c r="E283" s="7"/>
      <c r="F283" s="8"/>
      <c r="G283" s="8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</row>
    <row r="284" spans="2:71" ht="20.100000000000001" customHeight="1" x14ac:dyDescent="0.25">
      <c r="B284" s="7"/>
      <c r="C284" s="7"/>
      <c r="D284" s="7"/>
      <c r="E284" s="7"/>
      <c r="F284" s="8"/>
      <c r="G284" s="8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</row>
    <row r="285" spans="2:71" ht="20.100000000000001" customHeight="1" x14ac:dyDescent="0.25">
      <c r="B285" s="7"/>
      <c r="C285" s="7"/>
      <c r="D285" s="7"/>
      <c r="E285" s="7"/>
      <c r="F285" s="8"/>
      <c r="G285" s="8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</row>
    <row r="286" spans="2:71" ht="20.100000000000001" customHeight="1" x14ac:dyDescent="0.25">
      <c r="B286" s="7"/>
      <c r="C286" s="7"/>
      <c r="D286" s="7"/>
      <c r="E286" s="7"/>
      <c r="F286" s="8"/>
      <c r="G286" s="8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</row>
    <row r="287" spans="2:71" ht="20.100000000000001" customHeight="1" x14ac:dyDescent="0.25">
      <c r="B287" s="7"/>
      <c r="C287" s="7"/>
      <c r="D287" s="7"/>
      <c r="E287" s="7"/>
      <c r="F287" s="8"/>
      <c r="G287" s="8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</row>
    <row r="288" spans="2:71" ht="20.100000000000001" customHeight="1" x14ac:dyDescent="0.25">
      <c r="B288" s="7"/>
      <c r="C288" s="7"/>
      <c r="D288" s="7"/>
      <c r="E288" s="7"/>
      <c r="F288" s="8"/>
      <c r="G288" s="8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</row>
    <row r="289" spans="2:71" ht="20.100000000000001" customHeight="1" x14ac:dyDescent="0.25">
      <c r="B289" s="7"/>
      <c r="C289" s="7"/>
      <c r="D289" s="7"/>
      <c r="E289" s="7"/>
      <c r="F289" s="8"/>
      <c r="G289" s="8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</row>
    <row r="290" spans="2:71" ht="20.100000000000001" customHeight="1" x14ac:dyDescent="0.25">
      <c r="B290" s="7"/>
      <c r="C290" s="7"/>
      <c r="D290" s="7"/>
      <c r="E290" s="7"/>
      <c r="F290" s="8"/>
      <c r="G290" s="8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</row>
    <row r="291" spans="2:71" ht="20.100000000000001" customHeight="1" x14ac:dyDescent="0.25">
      <c r="B291" s="7"/>
      <c r="C291" s="7"/>
      <c r="D291" s="7"/>
      <c r="E291" s="7"/>
      <c r="F291" s="8"/>
      <c r="G291" s="8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</row>
    <row r="292" spans="2:71" ht="20.100000000000001" customHeight="1" x14ac:dyDescent="0.25">
      <c r="B292" s="7"/>
      <c r="C292" s="7"/>
      <c r="D292" s="7"/>
      <c r="E292" s="7"/>
      <c r="F292" s="8"/>
      <c r="G292" s="8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</row>
    <row r="293" spans="2:71" ht="20.100000000000001" customHeight="1" x14ac:dyDescent="0.25">
      <c r="B293" s="7"/>
      <c r="C293" s="7"/>
      <c r="D293" s="7"/>
      <c r="E293" s="7"/>
      <c r="F293" s="8"/>
      <c r="G293" s="8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</row>
    <row r="294" spans="2:71" ht="20.100000000000001" customHeight="1" x14ac:dyDescent="0.25">
      <c r="B294" s="7"/>
      <c r="C294" s="7"/>
      <c r="D294" s="7"/>
      <c r="E294" s="7"/>
      <c r="F294" s="8"/>
      <c r="G294" s="8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</row>
    <row r="295" spans="2:71" ht="20.100000000000001" customHeight="1" x14ac:dyDescent="0.25">
      <c r="B295" s="7"/>
      <c r="C295" s="7"/>
      <c r="D295" s="7"/>
      <c r="E295" s="7"/>
      <c r="F295" s="8"/>
      <c r="G295" s="8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</row>
    <row r="296" spans="2:71" ht="20.100000000000001" customHeight="1" x14ac:dyDescent="0.25">
      <c r="B296" s="7"/>
      <c r="C296" s="7"/>
      <c r="D296" s="7"/>
      <c r="E296" s="7"/>
      <c r="F296" s="8"/>
      <c r="G296" s="8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</row>
    <row r="297" spans="2:71" ht="20.100000000000001" customHeight="1" x14ac:dyDescent="0.25">
      <c r="B297" s="7"/>
      <c r="C297" s="7"/>
      <c r="D297" s="7"/>
      <c r="E297" s="7"/>
      <c r="F297" s="8"/>
      <c r="G297" s="8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</row>
    <row r="298" spans="2:71" ht="20.100000000000001" customHeight="1" x14ac:dyDescent="0.25">
      <c r="B298" s="7"/>
      <c r="C298" s="7"/>
      <c r="D298" s="7"/>
      <c r="E298" s="7"/>
      <c r="F298" s="8"/>
      <c r="G298" s="8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</row>
    <row r="299" spans="2:71" ht="20.100000000000001" customHeight="1" x14ac:dyDescent="0.25">
      <c r="B299" s="7"/>
      <c r="C299" s="7"/>
      <c r="D299" s="7"/>
      <c r="E299" s="7"/>
      <c r="F299" s="8"/>
      <c r="G299" s="8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</row>
    <row r="300" spans="2:71" ht="20.100000000000001" customHeight="1" x14ac:dyDescent="0.25">
      <c r="B300" s="7"/>
      <c r="C300" s="7"/>
      <c r="D300" s="7"/>
      <c r="E300" s="7"/>
      <c r="F300" s="8"/>
      <c r="G300" s="8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</row>
    <row r="301" spans="2:71" ht="20.100000000000001" customHeight="1" x14ac:dyDescent="0.25">
      <c r="B301" s="7"/>
      <c r="C301" s="7"/>
      <c r="D301" s="7"/>
      <c r="E301" s="7"/>
      <c r="F301" s="8"/>
      <c r="G301" s="8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</row>
    <row r="302" spans="2:71" ht="20.100000000000001" customHeight="1" x14ac:dyDescent="0.25">
      <c r="B302" s="7"/>
      <c r="C302" s="7"/>
      <c r="D302" s="7"/>
      <c r="E302" s="7"/>
      <c r="F302" s="8"/>
      <c r="G302" s="8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</row>
    <row r="303" spans="2:71" ht="20.100000000000001" customHeight="1" x14ac:dyDescent="0.25">
      <c r="B303" s="7"/>
      <c r="C303" s="7"/>
      <c r="D303" s="7"/>
      <c r="E303" s="7"/>
      <c r="F303" s="8"/>
      <c r="G303" s="8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</row>
    <row r="304" spans="2:71" ht="20.100000000000001" customHeight="1" x14ac:dyDescent="0.25">
      <c r="B304" s="7"/>
      <c r="C304" s="7"/>
      <c r="D304" s="7"/>
      <c r="E304" s="7"/>
      <c r="F304" s="8"/>
      <c r="G304" s="8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</row>
    <row r="305" spans="2:71" ht="20.100000000000001" customHeight="1" x14ac:dyDescent="0.25">
      <c r="B305" s="7"/>
      <c r="C305" s="7"/>
      <c r="D305" s="7"/>
      <c r="E305" s="7"/>
      <c r="F305" s="8"/>
      <c r="G305" s="8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</row>
    <row r="306" spans="2:71" ht="20.100000000000001" customHeight="1" x14ac:dyDescent="0.25">
      <c r="B306" s="7"/>
      <c r="C306" s="7"/>
      <c r="D306" s="7"/>
      <c r="E306" s="7"/>
      <c r="F306" s="8"/>
      <c r="G306" s="8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</row>
    <row r="307" spans="2:71" ht="20.100000000000001" customHeight="1" x14ac:dyDescent="0.25">
      <c r="B307" s="7"/>
      <c r="C307" s="7"/>
      <c r="D307" s="7"/>
      <c r="E307" s="7"/>
      <c r="F307" s="8"/>
      <c r="G307" s="8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</row>
    <row r="308" spans="2:71" ht="20.100000000000001" customHeight="1" x14ac:dyDescent="0.25">
      <c r="B308" s="7"/>
      <c r="C308" s="7"/>
      <c r="D308" s="7"/>
      <c r="E308" s="7"/>
      <c r="F308" s="8"/>
      <c r="G308" s="8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</row>
    <row r="309" spans="2:71" ht="20.100000000000001" customHeight="1" x14ac:dyDescent="0.25">
      <c r="B309" s="7"/>
      <c r="C309" s="7"/>
      <c r="D309" s="7"/>
      <c r="E309" s="7"/>
      <c r="F309" s="8"/>
      <c r="G309" s="8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</row>
    <row r="310" spans="2:71" ht="20.100000000000001" customHeight="1" x14ac:dyDescent="0.25">
      <c r="B310" s="7"/>
      <c r="C310" s="7"/>
      <c r="D310" s="7"/>
      <c r="E310" s="7"/>
      <c r="F310" s="8"/>
      <c r="G310" s="8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</row>
    <row r="311" spans="2:71" ht="20.100000000000001" customHeight="1" x14ac:dyDescent="0.25">
      <c r="B311" s="7"/>
      <c r="C311" s="7"/>
      <c r="D311" s="7"/>
      <c r="E311" s="7"/>
      <c r="F311" s="8"/>
      <c r="G311" s="8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</row>
    <row r="312" spans="2:71" ht="20.100000000000001" customHeight="1" x14ac:dyDescent="0.25">
      <c r="B312" s="7"/>
      <c r="C312" s="7"/>
      <c r="D312" s="7"/>
      <c r="E312" s="7"/>
      <c r="F312" s="8"/>
      <c r="G312" s="8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</row>
    <row r="313" spans="2:71" ht="20.100000000000001" customHeight="1" x14ac:dyDescent="0.25">
      <c r="B313" s="7"/>
      <c r="C313" s="7"/>
      <c r="D313" s="7"/>
      <c r="E313" s="7"/>
      <c r="F313" s="8"/>
      <c r="G313" s="8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</row>
    <row r="314" spans="2:71" ht="20.100000000000001" customHeight="1" x14ac:dyDescent="0.25">
      <c r="B314" s="7"/>
      <c r="C314" s="7"/>
      <c r="D314" s="7"/>
      <c r="E314" s="7"/>
      <c r="F314" s="8"/>
      <c r="G314" s="8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</row>
    <row r="315" spans="2:71" ht="20.100000000000001" customHeight="1" x14ac:dyDescent="0.25">
      <c r="B315" s="7"/>
      <c r="C315" s="7"/>
      <c r="D315" s="7"/>
      <c r="E315" s="7"/>
      <c r="F315" s="8"/>
      <c r="G315" s="8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</row>
    <row r="316" spans="2:71" ht="20.100000000000001" customHeight="1" x14ac:dyDescent="0.25">
      <c r="B316" s="7"/>
      <c r="C316" s="7"/>
      <c r="D316" s="7"/>
      <c r="E316" s="7"/>
      <c r="F316" s="8"/>
      <c r="G316" s="8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</row>
    <row r="317" spans="2:71" ht="20.100000000000001" customHeight="1" x14ac:dyDescent="0.25">
      <c r="B317" s="7"/>
      <c r="C317" s="7"/>
      <c r="D317" s="7"/>
      <c r="E317" s="7"/>
      <c r="F317" s="8"/>
      <c r="G317" s="8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</row>
    <row r="318" spans="2:71" ht="20.100000000000001" customHeight="1" x14ac:dyDescent="0.25">
      <c r="B318" s="7"/>
      <c r="C318" s="7"/>
      <c r="D318" s="7"/>
      <c r="E318" s="7"/>
      <c r="F318" s="8"/>
      <c r="G318" s="8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</row>
    <row r="319" spans="2:71" ht="20.100000000000001" customHeight="1" x14ac:dyDescent="0.25">
      <c r="B319" s="7"/>
      <c r="C319" s="7"/>
      <c r="D319" s="7"/>
      <c r="E319" s="7"/>
      <c r="F319" s="8"/>
      <c r="G319" s="8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</row>
    <row r="320" spans="2:71" ht="20.100000000000001" customHeight="1" x14ac:dyDescent="0.25">
      <c r="B320" s="7"/>
      <c r="C320" s="7"/>
      <c r="D320" s="7"/>
      <c r="E320" s="7"/>
      <c r="F320" s="8"/>
      <c r="G320" s="8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</row>
    <row r="321" spans="2:71" ht="20.100000000000001" customHeight="1" x14ac:dyDescent="0.25">
      <c r="B321" s="7"/>
      <c r="C321" s="7"/>
      <c r="D321" s="7"/>
      <c r="E321" s="7"/>
      <c r="F321" s="8"/>
      <c r="G321" s="8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</row>
    <row r="322" spans="2:71" ht="20.100000000000001" customHeight="1" x14ac:dyDescent="0.25">
      <c r="B322" s="7"/>
      <c r="C322" s="7"/>
      <c r="D322" s="7"/>
      <c r="E322" s="7"/>
      <c r="F322" s="8"/>
      <c r="G322" s="8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</row>
    <row r="323" spans="2:71" ht="20.100000000000001" customHeight="1" x14ac:dyDescent="0.25">
      <c r="B323" s="7"/>
      <c r="C323" s="7"/>
      <c r="D323" s="7"/>
      <c r="E323" s="7"/>
      <c r="F323" s="8"/>
      <c r="G323" s="8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</row>
    <row r="324" spans="2:71" ht="20.100000000000001" customHeight="1" x14ac:dyDescent="0.25">
      <c r="B324" s="7"/>
      <c r="C324" s="7"/>
      <c r="D324" s="7"/>
      <c r="E324" s="7"/>
      <c r="F324" s="8"/>
      <c r="G324" s="8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</row>
    <row r="325" spans="2:71" ht="20.100000000000001" customHeight="1" x14ac:dyDescent="0.25">
      <c r="B325" s="7"/>
      <c r="C325" s="7"/>
      <c r="D325" s="7"/>
      <c r="E325" s="7"/>
      <c r="F325" s="8"/>
      <c r="G325" s="8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</row>
    <row r="326" spans="2:71" ht="20.100000000000001" customHeight="1" x14ac:dyDescent="0.25">
      <c r="B326" s="7"/>
      <c r="C326" s="7"/>
      <c r="D326" s="7"/>
      <c r="E326" s="7"/>
      <c r="F326" s="8"/>
      <c r="G326" s="8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</row>
    <row r="327" spans="2:71" ht="20.100000000000001" customHeight="1" x14ac:dyDescent="0.25">
      <c r="B327" s="7"/>
      <c r="C327" s="7"/>
      <c r="D327" s="7"/>
      <c r="E327" s="7"/>
      <c r="F327" s="8"/>
      <c r="G327" s="8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</row>
    <row r="328" spans="2:71" ht="20.100000000000001" customHeight="1" x14ac:dyDescent="0.25">
      <c r="B328" s="7"/>
      <c r="C328" s="7"/>
      <c r="D328" s="7"/>
      <c r="E328" s="7"/>
      <c r="F328" s="8"/>
      <c r="G328" s="8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</row>
    <row r="329" spans="2:71" ht="20.100000000000001" customHeight="1" x14ac:dyDescent="0.25">
      <c r="B329" s="7"/>
      <c r="C329" s="7"/>
      <c r="D329" s="7"/>
      <c r="E329" s="7"/>
      <c r="F329" s="8"/>
      <c r="G329" s="8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</row>
    <row r="330" spans="2:71" ht="20.100000000000001" customHeight="1" x14ac:dyDescent="0.25">
      <c r="B330" s="7"/>
      <c r="C330" s="7"/>
      <c r="D330" s="7"/>
      <c r="E330" s="7"/>
      <c r="F330" s="8"/>
      <c r="G330" s="8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</row>
    <row r="331" spans="2:71" ht="20.100000000000001" customHeight="1" x14ac:dyDescent="0.25">
      <c r="B331" s="7"/>
      <c r="C331" s="7"/>
      <c r="D331" s="7"/>
      <c r="E331" s="7"/>
      <c r="F331" s="8"/>
      <c r="G331" s="8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</row>
    <row r="332" spans="2:71" ht="20.100000000000001" customHeight="1" x14ac:dyDescent="0.25">
      <c r="B332" s="7"/>
      <c r="C332" s="7"/>
      <c r="D332" s="7"/>
      <c r="E332" s="7"/>
      <c r="F332" s="8"/>
      <c r="G332" s="8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</row>
    <row r="333" spans="2:71" ht="20.100000000000001" customHeight="1" x14ac:dyDescent="0.25">
      <c r="B333" s="7"/>
      <c r="C333" s="7"/>
      <c r="D333" s="7"/>
      <c r="E333" s="7"/>
      <c r="F333" s="8"/>
      <c r="G333" s="8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</row>
    <row r="334" spans="2:71" ht="20.100000000000001" customHeight="1" x14ac:dyDescent="0.25">
      <c r="B334" s="7"/>
      <c r="C334" s="7"/>
      <c r="D334" s="7"/>
      <c r="E334" s="7"/>
      <c r="F334" s="8"/>
      <c r="G334" s="8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</row>
    <row r="335" spans="2:71" ht="20.100000000000001" customHeight="1" x14ac:dyDescent="0.25">
      <c r="B335" s="7"/>
      <c r="C335" s="7"/>
      <c r="D335" s="7"/>
      <c r="E335" s="7"/>
      <c r="F335" s="8"/>
      <c r="G335" s="8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</row>
    <row r="336" spans="2:71" ht="20.100000000000001" customHeight="1" x14ac:dyDescent="0.25">
      <c r="B336" s="7"/>
      <c r="C336" s="7"/>
      <c r="D336" s="7"/>
      <c r="E336" s="7"/>
      <c r="F336" s="8"/>
      <c r="G336" s="8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</row>
    <row r="337" spans="2:71" ht="20.100000000000001" customHeight="1" x14ac:dyDescent="0.25">
      <c r="B337" s="7"/>
      <c r="C337" s="7"/>
      <c r="D337" s="7"/>
      <c r="E337" s="7"/>
      <c r="F337" s="8"/>
      <c r="G337" s="8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</row>
    <row r="338" spans="2:71" ht="20.100000000000001" customHeight="1" x14ac:dyDescent="0.25">
      <c r="B338" s="7"/>
      <c r="C338" s="7"/>
      <c r="D338" s="7"/>
      <c r="E338" s="7"/>
      <c r="F338" s="8"/>
      <c r="G338" s="8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</row>
    <row r="339" spans="2:71" ht="20.100000000000001" customHeight="1" x14ac:dyDescent="0.25">
      <c r="B339" s="7"/>
      <c r="C339" s="7"/>
      <c r="D339" s="7"/>
      <c r="E339" s="7"/>
      <c r="F339" s="8"/>
      <c r="G339" s="8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</row>
    <row r="340" spans="2:71" ht="20.100000000000001" customHeight="1" x14ac:dyDescent="0.25">
      <c r="B340" s="7"/>
      <c r="C340" s="7"/>
      <c r="D340" s="7"/>
      <c r="E340" s="7"/>
      <c r="F340" s="8"/>
      <c r="G340" s="8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</row>
    <row r="341" spans="2:71" ht="20.100000000000001" customHeight="1" x14ac:dyDescent="0.25">
      <c r="B341" s="7"/>
      <c r="C341" s="7"/>
      <c r="D341" s="7"/>
      <c r="E341" s="7"/>
      <c r="F341" s="8"/>
      <c r="G341" s="8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</row>
    <row r="342" spans="2:71" ht="20.100000000000001" customHeight="1" x14ac:dyDescent="0.25">
      <c r="B342" s="7"/>
      <c r="C342" s="7"/>
      <c r="D342" s="7"/>
      <c r="E342" s="7"/>
      <c r="F342" s="8"/>
      <c r="G342" s="8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</row>
    <row r="343" spans="2:71" ht="20.100000000000001" customHeight="1" x14ac:dyDescent="0.25">
      <c r="B343" s="7"/>
      <c r="C343" s="7"/>
      <c r="D343" s="7"/>
      <c r="E343" s="7"/>
      <c r="F343" s="8"/>
      <c r="G343" s="8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</row>
    <row r="344" spans="2:71" ht="20.100000000000001" customHeight="1" x14ac:dyDescent="0.25">
      <c r="B344" s="7"/>
      <c r="C344" s="7"/>
      <c r="D344" s="7"/>
      <c r="E344" s="7"/>
      <c r="F344" s="8"/>
      <c r="G344" s="8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</row>
    <row r="345" spans="2:71" ht="20.100000000000001" customHeight="1" x14ac:dyDescent="0.25">
      <c r="B345" s="7"/>
      <c r="C345" s="7"/>
      <c r="D345" s="7"/>
      <c r="E345" s="7"/>
      <c r="F345" s="8"/>
      <c r="G345" s="8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</row>
    <row r="346" spans="2:71" ht="20.100000000000001" customHeight="1" x14ac:dyDescent="0.25">
      <c r="B346" s="7"/>
      <c r="C346" s="7"/>
      <c r="D346" s="7"/>
      <c r="E346" s="7"/>
      <c r="F346" s="8"/>
      <c r="G346" s="8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</row>
    <row r="347" spans="2:71" ht="20.100000000000001" customHeight="1" x14ac:dyDescent="0.25">
      <c r="B347" s="7"/>
      <c r="C347" s="7"/>
      <c r="D347" s="7"/>
      <c r="E347" s="7"/>
      <c r="F347" s="8"/>
      <c r="G347" s="8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</row>
    <row r="348" spans="2:71" ht="20.100000000000001" customHeight="1" x14ac:dyDescent="0.25">
      <c r="B348" s="7"/>
      <c r="C348" s="7"/>
      <c r="D348" s="7"/>
      <c r="E348" s="7"/>
      <c r="F348" s="8"/>
      <c r="G348" s="8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</row>
    <row r="349" spans="2:71" ht="20.100000000000001" customHeight="1" x14ac:dyDescent="0.25">
      <c r="B349" s="7"/>
      <c r="C349" s="7"/>
      <c r="D349" s="7"/>
      <c r="E349" s="7"/>
      <c r="F349" s="8"/>
      <c r="G349" s="8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</row>
    <row r="350" spans="2:71" ht="20.100000000000001" customHeight="1" x14ac:dyDescent="0.25">
      <c r="B350" s="7"/>
      <c r="C350" s="7"/>
      <c r="D350" s="7"/>
      <c r="E350" s="7"/>
      <c r="F350" s="8"/>
      <c r="G350" s="8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</row>
    <row r="351" spans="2:71" ht="20.100000000000001" customHeight="1" x14ac:dyDescent="0.25">
      <c r="B351" s="7"/>
      <c r="C351" s="7"/>
      <c r="D351" s="7"/>
      <c r="E351" s="7"/>
      <c r="F351" s="8"/>
      <c r="G351" s="8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</row>
    <row r="352" spans="2:71" ht="20.100000000000001" customHeight="1" x14ac:dyDescent="0.25">
      <c r="B352" s="7"/>
      <c r="C352" s="7"/>
      <c r="D352" s="7"/>
      <c r="E352" s="7"/>
      <c r="F352" s="8"/>
      <c r="G352" s="8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</row>
    <row r="353" spans="2:71" ht="20.100000000000001" customHeight="1" x14ac:dyDescent="0.25">
      <c r="B353" s="7"/>
      <c r="C353" s="7"/>
      <c r="D353" s="7"/>
      <c r="E353" s="7"/>
      <c r="F353" s="8"/>
      <c r="G353" s="8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</row>
    <row r="354" spans="2:71" ht="20.100000000000001" customHeight="1" x14ac:dyDescent="0.25">
      <c r="B354" s="7"/>
      <c r="C354" s="7"/>
      <c r="D354" s="7"/>
      <c r="E354" s="7"/>
      <c r="F354" s="8"/>
      <c r="G354" s="8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</row>
    <row r="355" spans="2:71" ht="20.100000000000001" customHeight="1" x14ac:dyDescent="0.25">
      <c r="B355" s="7"/>
      <c r="C355" s="7"/>
      <c r="D355" s="7"/>
      <c r="E355" s="7"/>
      <c r="F355" s="8"/>
      <c r="G355" s="8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</row>
    <row r="356" spans="2:71" ht="20.100000000000001" customHeight="1" x14ac:dyDescent="0.25">
      <c r="B356" s="7"/>
      <c r="C356" s="7"/>
      <c r="D356" s="7"/>
      <c r="E356" s="7"/>
      <c r="F356" s="8"/>
      <c r="G356" s="8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</row>
    <row r="357" spans="2:71" ht="20.100000000000001" customHeight="1" x14ac:dyDescent="0.25">
      <c r="B357" s="7"/>
      <c r="C357" s="7"/>
      <c r="D357" s="7"/>
      <c r="E357" s="7"/>
      <c r="F357" s="8"/>
      <c r="G357" s="8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</row>
    <row r="358" spans="2:71" ht="20.100000000000001" customHeight="1" x14ac:dyDescent="0.25">
      <c r="B358" s="7"/>
      <c r="C358" s="7"/>
      <c r="D358" s="7"/>
      <c r="E358" s="7"/>
      <c r="F358" s="8"/>
      <c r="G358" s="8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</row>
    <row r="359" spans="2:71" ht="20.100000000000001" customHeight="1" x14ac:dyDescent="0.25">
      <c r="B359" s="7"/>
      <c r="C359" s="7"/>
      <c r="D359" s="7"/>
      <c r="E359" s="7"/>
      <c r="F359" s="8"/>
      <c r="G359" s="8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</row>
    <row r="360" spans="2:71" ht="20.100000000000001" customHeight="1" x14ac:dyDescent="0.25">
      <c r="B360" s="7"/>
      <c r="C360" s="7"/>
      <c r="D360" s="7"/>
      <c r="E360" s="7"/>
      <c r="F360" s="8"/>
      <c r="G360" s="8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</row>
    <row r="361" spans="2:71" ht="20.100000000000001" customHeight="1" x14ac:dyDescent="0.25">
      <c r="B361" s="7"/>
      <c r="C361" s="7"/>
      <c r="D361" s="7"/>
      <c r="E361" s="7"/>
      <c r="F361" s="8"/>
      <c r="G361" s="8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</row>
    <row r="362" spans="2:71" ht="20.100000000000001" customHeight="1" x14ac:dyDescent="0.25">
      <c r="B362" s="7"/>
      <c r="C362" s="7"/>
      <c r="D362" s="7"/>
      <c r="E362" s="7"/>
      <c r="F362" s="8"/>
      <c r="G362" s="8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</row>
    <row r="363" spans="2:71" ht="20.100000000000001" customHeight="1" x14ac:dyDescent="0.25">
      <c r="B363" s="7"/>
      <c r="C363" s="7"/>
      <c r="D363" s="7"/>
      <c r="E363" s="7"/>
      <c r="F363" s="8"/>
      <c r="G363" s="8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</row>
    <row r="364" spans="2:71" ht="20.100000000000001" customHeight="1" x14ac:dyDescent="0.25">
      <c r="B364" s="7"/>
      <c r="C364" s="7"/>
      <c r="D364" s="7"/>
      <c r="E364" s="7"/>
      <c r="F364" s="8"/>
      <c r="G364" s="8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</row>
    <row r="365" spans="2:71" ht="20.100000000000001" customHeight="1" x14ac:dyDescent="0.25">
      <c r="B365" s="7"/>
      <c r="C365" s="7"/>
      <c r="D365" s="7"/>
      <c r="E365" s="7"/>
      <c r="F365" s="8"/>
      <c r="G365" s="8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</row>
    <row r="366" spans="2:71" ht="20.100000000000001" customHeight="1" x14ac:dyDescent="0.25">
      <c r="B366" s="7"/>
      <c r="C366" s="7"/>
      <c r="D366" s="7"/>
      <c r="E366" s="7"/>
      <c r="F366" s="8"/>
      <c r="G366" s="8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</row>
    <row r="367" spans="2:71" ht="20.100000000000001" customHeight="1" x14ac:dyDescent="0.25">
      <c r="B367" s="7"/>
      <c r="C367" s="7"/>
      <c r="D367" s="7"/>
      <c r="E367" s="7"/>
      <c r="F367" s="8"/>
      <c r="G367" s="8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</row>
    <row r="368" spans="2:71" ht="20.100000000000001" customHeight="1" x14ac:dyDescent="0.25">
      <c r="B368" s="7"/>
      <c r="C368" s="7"/>
      <c r="D368" s="7"/>
      <c r="E368" s="7"/>
      <c r="F368" s="8"/>
      <c r="G368" s="8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</row>
  </sheetData>
  <sheetProtection password="E9AD" sheet="1" selectLockedCells="1"/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44</xdr:row>
                    <xdr:rowOff>19050</xdr:rowOff>
                  </from>
                  <to>
                    <xdr:col>1</xdr:col>
                    <xdr:colOff>381000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45</xdr:row>
                    <xdr:rowOff>19050</xdr:rowOff>
                  </from>
                  <to>
                    <xdr:col>1</xdr:col>
                    <xdr:colOff>381000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46</xdr:row>
                    <xdr:rowOff>19050</xdr:rowOff>
                  </from>
                  <to>
                    <xdr:col>1</xdr:col>
                    <xdr:colOff>381000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47</xdr:row>
                    <xdr:rowOff>19050</xdr:rowOff>
                  </from>
                  <to>
                    <xdr:col>1</xdr:col>
                    <xdr:colOff>381000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48</xdr:row>
                    <xdr:rowOff>19050</xdr:rowOff>
                  </from>
                  <to>
                    <xdr:col>1</xdr:col>
                    <xdr:colOff>381000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52</xdr:row>
                    <xdr:rowOff>19050</xdr:rowOff>
                  </from>
                  <to>
                    <xdr:col>1</xdr:col>
                    <xdr:colOff>381000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53</xdr:row>
                    <xdr:rowOff>19050</xdr:rowOff>
                  </from>
                  <to>
                    <xdr:col>1</xdr:col>
                    <xdr:colOff>381000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Check Box 10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54</xdr:row>
                    <xdr:rowOff>19050</xdr:rowOff>
                  </from>
                  <to>
                    <xdr:col>1</xdr:col>
                    <xdr:colOff>381000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55</xdr:row>
                    <xdr:rowOff>19050</xdr:rowOff>
                  </from>
                  <to>
                    <xdr:col>1</xdr:col>
                    <xdr:colOff>381000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56</xdr:row>
                    <xdr:rowOff>19050</xdr:rowOff>
                  </from>
                  <to>
                    <xdr:col>1</xdr:col>
                    <xdr:colOff>381000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4" name="Check Box 15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60</xdr:row>
                    <xdr:rowOff>19050</xdr:rowOff>
                  </from>
                  <to>
                    <xdr:col>1</xdr:col>
                    <xdr:colOff>381000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5" name="Check Box 16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61</xdr:row>
                    <xdr:rowOff>19050</xdr:rowOff>
                  </from>
                  <to>
                    <xdr:col>1</xdr:col>
                    <xdr:colOff>381000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6" name="Check Box 17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62</xdr:row>
                    <xdr:rowOff>19050</xdr:rowOff>
                  </from>
                  <to>
                    <xdr:col>1</xdr:col>
                    <xdr:colOff>381000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7" name="Check Box 18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63</xdr:row>
                    <xdr:rowOff>19050</xdr:rowOff>
                  </from>
                  <to>
                    <xdr:col>1</xdr:col>
                    <xdr:colOff>381000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8" name="Check Box 19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64</xdr:row>
                    <xdr:rowOff>19050</xdr:rowOff>
                  </from>
                  <to>
                    <xdr:col>1</xdr:col>
                    <xdr:colOff>381000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9" name="Check Box 20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65</xdr:row>
                    <xdr:rowOff>19050</xdr:rowOff>
                  </from>
                  <to>
                    <xdr:col>1</xdr:col>
                    <xdr:colOff>381000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0" name="Check Box 21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66</xdr:row>
                    <xdr:rowOff>19050</xdr:rowOff>
                  </from>
                  <to>
                    <xdr:col>1</xdr:col>
                    <xdr:colOff>381000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1" name="Check Box 22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67</xdr:row>
                    <xdr:rowOff>19050</xdr:rowOff>
                  </from>
                  <to>
                    <xdr:col>1</xdr:col>
                    <xdr:colOff>381000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2" name="Check Box 26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71</xdr:row>
                    <xdr:rowOff>19050</xdr:rowOff>
                  </from>
                  <to>
                    <xdr:col>1</xdr:col>
                    <xdr:colOff>381000</xdr:colOff>
                    <xdr:row>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3" name="Check Box 27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72</xdr:row>
                    <xdr:rowOff>19050</xdr:rowOff>
                  </from>
                  <to>
                    <xdr:col>1</xdr:col>
                    <xdr:colOff>381000</xdr:colOff>
                    <xdr:row>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4" name="Check Box 28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73</xdr:row>
                    <xdr:rowOff>19050</xdr:rowOff>
                  </from>
                  <to>
                    <xdr:col>1</xdr:col>
                    <xdr:colOff>381000</xdr:colOff>
                    <xdr:row>73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5" name="Check Box 29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74</xdr:row>
                    <xdr:rowOff>19050</xdr:rowOff>
                  </from>
                  <to>
                    <xdr:col>1</xdr:col>
                    <xdr:colOff>381000</xdr:colOff>
                    <xdr:row>74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6" name="Check Box 30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75</xdr:row>
                    <xdr:rowOff>19050</xdr:rowOff>
                  </from>
                  <to>
                    <xdr:col>1</xdr:col>
                    <xdr:colOff>381000</xdr:colOff>
                    <xdr:row>75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7" name="Check Box 31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76</xdr:row>
                    <xdr:rowOff>19050</xdr:rowOff>
                  </from>
                  <to>
                    <xdr:col>1</xdr:col>
                    <xdr:colOff>381000</xdr:colOff>
                    <xdr:row>76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8" name="Check Box 32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77</xdr:row>
                    <xdr:rowOff>19050</xdr:rowOff>
                  </from>
                  <to>
                    <xdr:col>1</xdr:col>
                    <xdr:colOff>381000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9" name="Check Box 33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78</xdr:row>
                    <xdr:rowOff>19050</xdr:rowOff>
                  </from>
                  <to>
                    <xdr:col>1</xdr:col>
                    <xdr:colOff>381000</xdr:colOff>
                    <xdr:row>78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0" name="Check Box 34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79</xdr:row>
                    <xdr:rowOff>19050</xdr:rowOff>
                  </from>
                  <to>
                    <xdr:col>1</xdr:col>
                    <xdr:colOff>381000</xdr:colOff>
                    <xdr:row>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1" name="Check Box 35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80</xdr:row>
                    <xdr:rowOff>19050</xdr:rowOff>
                  </from>
                  <to>
                    <xdr:col>1</xdr:col>
                    <xdr:colOff>381000</xdr:colOff>
                    <xdr:row>80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2" name="Check Box 36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81</xdr:row>
                    <xdr:rowOff>19050</xdr:rowOff>
                  </from>
                  <to>
                    <xdr:col>1</xdr:col>
                    <xdr:colOff>381000</xdr:colOff>
                    <xdr:row>81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3" name="Check Box 37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82</xdr:row>
                    <xdr:rowOff>19050</xdr:rowOff>
                  </from>
                  <to>
                    <xdr:col>1</xdr:col>
                    <xdr:colOff>381000</xdr:colOff>
                    <xdr:row>82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4" name="Check Box 38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83</xdr:row>
                    <xdr:rowOff>19050</xdr:rowOff>
                  </from>
                  <to>
                    <xdr:col>1</xdr:col>
                    <xdr:colOff>381000</xdr:colOff>
                    <xdr:row>83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5" name="Check Box 39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84</xdr:row>
                    <xdr:rowOff>19050</xdr:rowOff>
                  </from>
                  <to>
                    <xdr:col>1</xdr:col>
                    <xdr:colOff>381000</xdr:colOff>
                    <xdr:row>84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6" name="Check Box 40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85</xdr:row>
                    <xdr:rowOff>19050</xdr:rowOff>
                  </from>
                  <to>
                    <xdr:col>1</xdr:col>
                    <xdr:colOff>381000</xdr:colOff>
                    <xdr:row>85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7" name="Check Box 41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86</xdr:row>
                    <xdr:rowOff>19050</xdr:rowOff>
                  </from>
                  <to>
                    <xdr:col>1</xdr:col>
                    <xdr:colOff>381000</xdr:colOff>
                    <xdr:row>86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8" name="Check Box 42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87</xdr:row>
                    <xdr:rowOff>19050</xdr:rowOff>
                  </from>
                  <to>
                    <xdr:col>1</xdr:col>
                    <xdr:colOff>381000</xdr:colOff>
                    <xdr:row>87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9" name="Check Box 43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88</xdr:row>
                    <xdr:rowOff>19050</xdr:rowOff>
                  </from>
                  <to>
                    <xdr:col>1</xdr:col>
                    <xdr:colOff>381000</xdr:colOff>
                    <xdr:row>88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0" name="Check Box 44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89</xdr:row>
                    <xdr:rowOff>19050</xdr:rowOff>
                  </from>
                  <to>
                    <xdr:col>1</xdr:col>
                    <xdr:colOff>381000</xdr:colOff>
                    <xdr:row>89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1" name="Check Box 45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90</xdr:row>
                    <xdr:rowOff>19050</xdr:rowOff>
                  </from>
                  <to>
                    <xdr:col>1</xdr:col>
                    <xdr:colOff>381000</xdr:colOff>
                    <xdr:row>90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2" name="Check Box 46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91</xdr:row>
                    <xdr:rowOff>19050</xdr:rowOff>
                  </from>
                  <to>
                    <xdr:col>1</xdr:col>
                    <xdr:colOff>381000</xdr:colOff>
                    <xdr:row>91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3" name="Check Box 47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92</xdr:row>
                    <xdr:rowOff>19050</xdr:rowOff>
                  </from>
                  <to>
                    <xdr:col>1</xdr:col>
                    <xdr:colOff>381000</xdr:colOff>
                    <xdr:row>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4" name="Check Box 48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93</xdr:row>
                    <xdr:rowOff>19050</xdr:rowOff>
                  </from>
                  <to>
                    <xdr:col>1</xdr:col>
                    <xdr:colOff>381000</xdr:colOff>
                    <xdr:row>93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5" name="Check Box 49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94</xdr:row>
                    <xdr:rowOff>19050</xdr:rowOff>
                  </from>
                  <to>
                    <xdr:col>1</xdr:col>
                    <xdr:colOff>381000</xdr:colOff>
                    <xdr:row>94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6" name="Check Box 50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95</xdr:row>
                    <xdr:rowOff>19050</xdr:rowOff>
                  </from>
                  <to>
                    <xdr:col>1</xdr:col>
                    <xdr:colOff>381000</xdr:colOff>
                    <xdr:row>95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7" name="Check Box 51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96</xdr:row>
                    <xdr:rowOff>19050</xdr:rowOff>
                  </from>
                  <to>
                    <xdr:col>1</xdr:col>
                    <xdr:colOff>381000</xdr:colOff>
                    <xdr:row>96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8" name="Check Box 52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97</xdr:row>
                    <xdr:rowOff>19050</xdr:rowOff>
                  </from>
                  <to>
                    <xdr:col>1</xdr:col>
                    <xdr:colOff>381000</xdr:colOff>
                    <xdr:row>97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9" name="Check Box 53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98</xdr:row>
                    <xdr:rowOff>19050</xdr:rowOff>
                  </from>
                  <to>
                    <xdr:col>1</xdr:col>
                    <xdr:colOff>381000</xdr:colOff>
                    <xdr:row>98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0" name="Check Box 54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99</xdr:row>
                    <xdr:rowOff>19050</xdr:rowOff>
                  </from>
                  <to>
                    <xdr:col>1</xdr:col>
                    <xdr:colOff>381000</xdr:colOff>
                    <xdr:row>99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1" name="Check Box 55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100</xdr:row>
                    <xdr:rowOff>19050</xdr:rowOff>
                  </from>
                  <to>
                    <xdr:col>1</xdr:col>
                    <xdr:colOff>381000</xdr:colOff>
                    <xdr:row>100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2" name="Check Box 56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101</xdr:row>
                    <xdr:rowOff>19050</xdr:rowOff>
                  </from>
                  <to>
                    <xdr:col>1</xdr:col>
                    <xdr:colOff>381000</xdr:colOff>
                    <xdr:row>101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3" name="Check Box 57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102</xdr:row>
                    <xdr:rowOff>19050</xdr:rowOff>
                  </from>
                  <to>
                    <xdr:col>1</xdr:col>
                    <xdr:colOff>381000</xdr:colOff>
                    <xdr:row>102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4" name="Check Box 58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103</xdr:row>
                    <xdr:rowOff>19050</xdr:rowOff>
                  </from>
                  <to>
                    <xdr:col>1</xdr:col>
                    <xdr:colOff>381000</xdr:colOff>
                    <xdr:row>103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55" name="Check Box 59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104</xdr:row>
                    <xdr:rowOff>19050</xdr:rowOff>
                  </from>
                  <to>
                    <xdr:col>1</xdr:col>
                    <xdr:colOff>381000</xdr:colOff>
                    <xdr:row>104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56" name="Check Box 60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105</xdr:row>
                    <xdr:rowOff>19050</xdr:rowOff>
                  </from>
                  <to>
                    <xdr:col>1</xdr:col>
                    <xdr:colOff>381000</xdr:colOff>
                    <xdr:row>105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57" name="Check Box 61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106</xdr:row>
                    <xdr:rowOff>19050</xdr:rowOff>
                  </from>
                  <to>
                    <xdr:col>1</xdr:col>
                    <xdr:colOff>381000</xdr:colOff>
                    <xdr:row>106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58" name="Check Box 62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107</xdr:row>
                    <xdr:rowOff>19050</xdr:rowOff>
                  </from>
                  <to>
                    <xdr:col>1</xdr:col>
                    <xdr:colOff>381000</xdr:colOff>
                    <xdr:row>107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59" name="Check Box 63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108</xdr:row>
                    <xdr:rowOff>19050</xdr:rowOff>
                  </from>
                  <to>
                    <xdr:col>1</xdr:col>
                    <xdr:colOff>381000</xdr:colOff>
                    <xdr:row>108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0" name="Check Box 64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109</xdr:row>
                    <xdr:rowOff>19050</xdr:rowOff>
                  </from>
                  <to>
                    <xdr:col>1</xdr:col>
                    <xdr:colOff>381000</xdr:colOff>
                    <xdr:row>109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1" name="Check Box 65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110</xdr:row>
                    <xdr:rowOff>19050</xdr:rowOff>
                  </from>
                  <to>
                    <xdr:col>1</xdr:col>
                    <xdr:colOff>381000</xdr:colOff>
                    <xdr:row>110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2" name="Check Box 66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111</xdr:row>
                    <xdr:rowOff>19050</xdr:rowOff>
                  </from>
                  <to>
                    <xdr:col>1</xdr:col>
                    <xdr:colOff>381000</xdr:colOff>
                    <xdr:row>111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3" name="Check Box 67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112</xdr:row>
                    <xdr:rowOff>19050</xdr:rowOff>
                  </from>
                  <to>
                    <xdr:col>1</xdr:col>
                    <xdr:colOff>381000</xdr:colOff>
                    <xdr:row>112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64" name="Check Box 68">
              <controlPr locked="0" defaultSize="0" print="0" autoFill="0" autoLine="0" autoPict="0" altText="">
                <anchor moveWithCells="1">
                  <from>
                    <xdr:col>1</xdr:col>
                    <xdr:colOff>161925</xdr:colOff>
                    <xdr:row>113</xdr:row>
                    <xdr:rowOff>19050</xdr:rowOff>
                  </from>
                  <to>
                    <xdr:col>1</xdr:col>
                    <xdr:colOff>381000</xdr:colOff>
                    <xdr:row>113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Kalkulace alkoholu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2017-11-15T14:52:31Z</cp:lastPrinted>
  <dcterms:created xsi:type="dcterms:W3CDTF">2017-10-18T14:19:17Z</dcterms:created>
  <dcterms:modified xsi:type="dcterms:W3CDTF">2017-11-15T15:48:11Z</dcterms:modified>
</cp:coreProperties>
</file>